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Обоснование!$A$1:$AD$106</definedName>
    <definedName name="подгруппа">#REF!</definedName>
  </definedName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39" i="1"/>
  <c r="AA62"/>
  <c r="AA61"/>
  <c r="AC83"/>
  <c r="AC81"/>
  <c r="AC79"/>
  <c r="AC77"/>
  <c r="AC75"/>
  <c r="AC73"/>
  <c r="AC71"/>
  <c r="AC69"/>
  <c r="AC67"/>
  <c r="AC65"/>
  <c r="AC63"/>
  <c r="AC59"/>
  <c r="AC57"/>
  <c r="AC55"/>
  <c r="AC53"/>
  <c r="AC51"/>
  <c r="AC49"/>
  <c r="AC47"/>
  <c r="AC45"/>
  <c r="AC43"/>
  <c r="AC41"/>
  <c r="AC37"/>
  <c r="AC35"/>
  <c r="AC33"/>
  <c r="AC31"/>
  <c r="AC29"/>
  <c r="AC27"/>
  <c r="AC25"/>
  <c r="AC23"/>
  <c r="AC21"/>
  <c r="AC20"/>
  <c r="AD33"/>
  <c r="AB83"/>
  <c r="AA83"/>
  <c r="AB82"/>
  <c r="AC82" s="1"/>
  <c r="AA82"/>
  <c r="AB81"/>
  <c r="AA81"/>
  <c r="AB80"/>
  <c r="AC80" s="1"/>
  <c r="AA80"/>
  <c r="AB79"/>
  <c r="AA79"/>
  <c r="AB78"/>
  <c r="AC78" s="1"/>
  <c r="AA78"/>
  <c r="AB77"/>
  <c r="AA77"/>
  <c r="AB76"/>
  <c r="AC76" s="1"/>
  <c r="AA76"/>
  <c r="AB75"/>
  <c r="AA75"/>
  <c r="AB74"/>
  <c r="AC74" s="1"/>
  <c r="AA74"/>
  <c r="AB73"/>
  <c r="AA73"/>
  <c r="AB72"/>
  <c r="AC72" s="1"/>
  <c r="AA72"/>
  <c r="AB71"/>
  <c r="AA71"/>
  <c r="AB70"/>
  <c r="AC70" s="1"/>
  <c r="AA70"/>
  <c r="AB69"/>
  <c r="AA69"/>
  <c r="AB68"/>
  <c r="AC68" s="1"/>
  <c r="AA68"/>
  <c r="AB67"/>
  <c r="AA67"/>
  <c r="AB66"/>
  <c r="AC66" s="1"/>
  <c r="AA66"/>
  <c r="AB65"/>
  <c r="AA65"/>
  <c r="AB64"/>
  <c r="AC64" s="1"/>
  <c r="AA64"/>
  <c r="AB63"/>
  <c r="AA63"/>
  <c r="AB62"/>
  <c r="AC62" s="1"/>
  <c r="AB61"/>
  <c r="AC61" s="1"/>
  <c r="AB60"/>
  <c r="AC60" s="1"/>
  <c r="AA60"/>
  <c r="AB59"/>
  <c r="AA59"/>
  <c r="AB58"/>
  <c r="AC58" s="1"/>
  <c r="AA58"/>
  <c r="AB57"/>
  <c r="AA57"/>
  <c r="AB56"/>
  <c r="AC56" s="1"/>
  <c r="AA56"/>
  <c r="AB55"/>
  <c r="AA55"/>
  <c r="AB54"/>
  <c r="AC54" s="1"/>
  <c r="AA54"/>
  <c r="AB53"/>
  <c r="AA53"/>
  <c r="AB52"/>
  <c r="AC52" s="1"/>
  <c r="AA52"/>
  <c r="AB51"/>
  <c r="AA51"/>
  <c r="AB50"/>
  <c r="AC50" s="1"/>
  <c r="AA50"/>
  <c r="AB49"/>
  <c r="AA49"/>
  <c r="AB48"/>
  <c r="AC48" s="1"/>
  <c r="AA48"/>
  <c r="AB47"/>
  <c r="AA47"/>
  <c r="AB46"/>
  <c r="AC46" s="1"/>
  <c r="AA46"/>
  <c r="AB45"/>
  <c r="AA45"/>
  <c r="AB44"/>
  <c r="AC44" s="1"/>
  <c r="AA44"/>
  <c r="AB43"/>
  <c r="AA43"/>
  <c r="AB42"/>
  <c r="AC42" s="1"/>
  <c r="AA42"/>
  <c r="AB41"/>
  <c r="AA41"/>
  <c r="AB40"/>
  <c r="AC40" s="1"/>
  <c r="AA40"/>
  <c r="AB39"/>
  <c r="AC39" s="1"/>
  <c r="AA39"/>
  <c r="AB38"/>
  <c r="AC38" s="1"/>
  <c r="AA38"/>
  <c r="AB37"/>
  <c r="AA37"/>
  <c r="AB36"/>
  <c r="AC36" s="1"/>
  <c r="AA36"/>
  <c r="AB35"/>
  <c r="AA35"/>
  <c r="AB34"/>
  <c r="AC34" s="1"/>
  <c r="AA34"/>
  <c r="AB33"/>
  <c r="AA33"/>
  <c r="AB32"/>
  <c r="AC32" s="1"/>
  <c r="AA32"/>
  <c r="AB31"/>
  <c r="AA31"/>
  <c r="AB30"/>
  <c r="AC30" s="1"/>
  <c r="AA30"/>
  <c r="AB29"/>
  <c r="AA29"/>
  <c r="AB28"/>
  <c r="AC28" s="1"/>
  <c r="AA28"/>
  <c r="AB27"/>
  <c r="AA27"/>
  <c r="AB26"/>
  <c r="AC26" s="1"/>
  <c r="AA26"/>
  <c r="AB25"/>
  <c r="AA25"/>
  <c r="AB24"/>
  <c r="AC24" s="1"/>
  <c r="AA24"/>
  <c r="AB23"/>
  <c r="AA23"/>
  <c r="AB22"/>
  <c r="AC22" s="1"/>
  <c r="AA22"/>
  <c r="AB21"/>
  <c r="AA21"/>
  <c r="AB20"/>
  <c r="AA20"/>
  <c r="AB19"/>
  <c r="AC19" s="1"/>
  <c r="AA19"/>
  <c r="AB18"/>
  <c r="AD18" s="1"/>
  <c r="AA18"/>
  <c r="AD20" l="1"/>
  <c r="AD22"/>
  <c r="AD24"/>
  <c r="AD26"/>
  <c r="AD29"/>
  <c r="AD30"/>
  <c r="AD31"/>
  <c r="AD35"/>
  <c r="AD36"/>
  <c r="AD37"/>
  <c r="AD38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19"/>
  <c r="AD21"/>
  <c r="AD23"/>
  <c r="AD25"/>
  <c r="AD27"/>
  <c r="AD28"/>
  <c r="AD32"/>
  <c r="AD34"/>
  <c r="AC18"/>
  <c r="AC84" s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<sst xmlns="http://schemas.openxmlformats.org/spreadsheetml/2006/main" count="215" uniqueCount="149">
  <si>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</si>
  <si>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</si>
  <si>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</si>
  <si>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</si>
  <si>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</si>
  <si>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</si>
  <si>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</si>
  <si>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</si>
  <si>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</si>
  <si>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</si>
  <si>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Выполнения работ по диагностике, регулировке и ремонту гидрооборудования автомобильной и дорожно-строительной техники в 2021-22 г.г.</t>
  </si>
  <si>
    <t>Место поставки, выполнения работ или оказания услуг</t>
  </si>
  <si>
    <t>Сервисный центр контрагента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</si>
  <si>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</si>
  <si>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</si>
  <si>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</si>
  <si>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</si>
  <si>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</si>
  <si>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</si>
  <si>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</si>
  <si>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 xml:space="preserve">
Индекс роста цен для пересчета цен _____г. к уровню цен _____г.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</si>
  <si>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</si>
  <si>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</si>
  <si>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</si>
  <si>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</si>
  <si>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</si>
  <si>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</si>
  <si>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</si>
  <si>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</si>
  <si>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</si>
  <si>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</si>
  <si>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</si>
  <si>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</si>
  <si>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</si>
  <si>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</si>
  <si>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</si>
  <si>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</si>
  <si>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</si>
  <si>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</si>
  <si>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</si>
  <si>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</si>
  <si>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</si>
  <si>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</si>
  <si>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</si>
  <si>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</si>
  <si>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</si>
  <si>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</si>
  <si>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</si>
  <si>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</si>
  <si>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</si>
  <si>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</si>
  <si>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</si>
  <si>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</si>
  <si>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</si>
  <si>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</si>
  <si>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</si>
  <si>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</si>
  <si>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</si>
  <si>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</si>
  <si>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</si>
  <si>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</si>
  <si>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</si>
  <si>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</si>
  <si>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</si>
  <si>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Выявление неисправности гидравлической системы на ЕК-14</t>
  </si>
  <si>
    <t>Регулировка клапанов на ЕК-14</t>
  </si>
  <si>
    <t>Регулировка гидронасоса на ЕК-14</t>
  </si>
  <si>
    <t>Выявление неисправности гидравлической системы на ЕК-18</t>
  </si>
  <si>
    <t>Регулировка клапанов на ЕК-18</t>
  </si>
  <si>
    <t>Регулировка гидронасоса на ЕК-18</t>
  </si>
  <si>
    <t>Гидронасос 210.12 ЭО3323А</t>
  </si>
  <si>
    <t>Гидронасос аксиально-поршневой 313.3.56</t>
  </si>
  <si>
    <t>Гидронасос Р136-28</t>
  </si>
  <si>
    <t>Гидронасос 313.3.56.50.04</t>
  </si>
  <si>
    <t>Гидронасос 4465025-37</t>
  </si>
  <si>
    <r>
      <rPr>
        <sz val="11"/>
        <color rgb="FF000000"/>
        <rFont val="Times New Roman"/>
        <family val="2"/>
        <charset val="1"/>
      </rPr>
      <t xml:space="preserve">Насос </t>
    </r>
    <r>
      <rPr>
        <sz val="11"/>
        <color rgb="FF000000"/>
        <rFont val="Times New Roman"/>
        <family val="2"/>
        <charset val="204"/>
      </rPr>
      <t>основной гидравлический шестеренчатый 36/26</t>
    </r>
    <r>
      <rPr>
        <sz val="11"/>
        <color rgb="FF000000"/>
        <rFont val="Times New Roman"/>
        <family val="2"/>
        <charset val="1"/>
      </rPr>
      <t xml:space="preserve"> </t>
    </r>
  </si>
  <si>
    <r>
      <rPr>
        <sz val="11"/>
        <color rgb="FF000000"/>
        <rFont val="Times New Roman"/>
        <family val="2"/>
        <charset val="1"/>
      </rPr>
      <t xml:space="preserve">Насос </t>
    </r>
    <r>
      <rPr>
        <sz val="11"/>
        <color rgb="FF000000"/>
        <rFont val="Times New Roman"/>
        <family val="2"/>
        <charset val="204"/>
      </rPr>
      <t>основной гидравлический шестеренчатый 36/29</t>
    </r>
  </si>
  <si>
    <t>Насос аксиально-поршневой 90 л.с (JCB3CX)</t>
  </si>
  <si>
    <t>Насос аксиально-поршневой 100 л.с (JCB3CX)</t>
  </si>
  <si>
    <t>Насос КПП (JCB3CX)</t>
  </si>
  <si>
    <r>
      <rPr>
        <sz val="11"/>
        <color rgb="FF000000"/>
        <rFont val="Times New Roman"/>
        <family val="2"/>
        <charset val="1"/>
      </rPr>
      <t xml:space="preserve">Гидравлический </t>
    </r>
    <r>
      <rPr>
        <sz val="11"/>
        <color rgb="FF000000"/>
        <rFont val="Times New Roman"/>
        <family val="2"/>
        <charset val="204"/>
      </rPr>
      <t>распределитель (передняя стрела 3 секционный) (JCB3CX)</t>
    </r>
  </si>
  <si>
    <r>
      <rPr>
        <sz val="11"/>
        <color rgb="FF000000"/>
        <rFont val="Times New Roman"/>
        <family val="2"/>
        <charset val="1"/>
      </rPr>
      <t xml:space="preserve">Гидравлический </t>
    </r>
    <r>
      <rPr>
        <sz val="11"/>
        <color rgb="FF000000"/>
        <rFont val="Times New Roman"/>
        <family val="2"/>
        <charset val="204"/>
      </rPr>
      <t>распределитель задний (JCB3CX)</t>
    </r>
  </si>
  <si>
    <t>Распределитель рулевой колонки (JCB3CX, JCB4CX)</t>
  </si>
  <si>
    <t>Насос дозатор НДМ-080 У250 (12,5;16,0)</t>
  </si>
  <si>
    <t>Насос дозатор Д100-14.20-02 (МТЗ-80,82)</t>
  </si>
  <si>
    <t>Гидромотор аксиально-поршневой 310.2.112</t>
  </si>
  <si>
    <t>Гидромотор MS80 C/4</t>
  </si>
  <si>
    <t>Гидромотор R921811054</t>
  </si>
  <si>
    <t>Гидрораспределитель на джойстики 332/F8176</t>
  </si>
  <si>
    <t>Гидроцилиндр подъема кузова н/о (3 секции, 8 тонн) Камаз-55102</t>
  </si>
  <si>
    <t>Гидроцилиндр подъема кузова (3 секции, 15 тонн) с гидрозамедлителем Камаз-6515 (н/з)</t>
  </si>
  <si>
    <t>Гидроцилиндр подъема кузова (4 секции, 10 тонн) Камаз-45143 (н/з)</t>
  </si>
  <si>
    <t>Гидроцилиндр 80x40x200.01/75*200 отвала МТЗ/Т-40/ЮМЗ/ Ц75-1111001А/54.60.001</t>
  </si>
  <si>
    <t>Гидроцилиндр стрелы ЕК14 110*70*1100 313-00-23.95.000-11</t>
  </si>
  <si>
    <t>Гидроцилиндр рукояти экскаватора ЭО 3323А</t>
  </si>
  <si>
    <t>Гидроцилиндр рулевого управления ТО18, ТО28 (80.50х400)</t>
  </si>
  <si>
    <t>Гидроцилиндр телескопа 556/60418</t>
  </si>
  <si>
    <t>Гидроцилиндр рукояти 559/60230</t>
  </si>
  <si>
    <t>Гидроцилиндр заднего ковша 595/10061</t>
  </si>
  <si>
    <t>Гидроцилиндр LG307.07.06</t>
  </si>
  <si>
    <t>Гидроцилиндр LG307.07.01</t>
  </si>
  <si>
    <t>Гидроцилиндр стрелы 561/60280</t>
  </si>
  <si>
    <r>
      <rPr>
        <sz val="11"/>
        <color rgb="FF000000"/>
        <rFont val="Times New Roman"/>
        <family val="2"/>
        <charset val="1"/>
      </rPr>
      <t xml:space="preserve">Гидроцилиндр </t>
    </r>
    <r>
      <rPr>
        <sz val="11"/>
        <color rgb="FF000000"/>
        <rFont val="Times New Roman"/>
        <family val="2"/>
        <charset val="204"/>
      </rPr>
      <t>поворота колес (JCB3CX, JCB4CX)</t>
    </r>
  </si>
  <si>
    <r>
      <rPr>
        <sz val="11"/>
        <color rgb="FF000000"/>
        <rFont val="Times New Roman"/>
        <family val="2"/>
        <charset val="1"/>
      </rPr>
      <t xml:space="preserve">Гидроцилиндр </t>
    </r>
    <r>
      <rPr>
        <sz val="11"/>
        <color rgb="FF000000"/>
        <rFont val="Times New Roman"/>
        <family val="2"/>
        <charset val="204"/>
      </rPr>
      <t>поворота задн стрелы (JCB3CX, JCB4CX)</t>
    </r>
  </si>
  <si>
    <t>Редукционный клапан 2500 PSI</t>
  </si>
  <si>
    <t>Клапан включения полного привода (JCB3CX, JCB4CX)</t>
  </si>
  <si>
    <t>Блок клапанов полный привод/крабовый ход (JCB3CX)</t>
  </si>
  <si>
    <t>Гидроклапан АХ31028-1</t>
  </si>
  <si>
    <r>
      <rPr>
        <sz val="11"/>
        <color rgb="FF000000"/>
        <rFont val="Times New Roman"/>
        <family val="2"/>
        <charset val="1"/>
      </rPr>
      <t xml:space="preserve">Клапан </t>
    </r>
    <r>
      <rPr>
        <sz val="11"/>
        <color rgb="FF000000"/>
        <rFont val="Times New Roman"/>
        <family val="2"/>
        <charset val="204"/>
      </rPr>
      <t>приоритета (JCB3CX)</t>
    </r>
  </si>
  <si>
    <r>
      <rPr>
        <sz val="11"/>
        <color rgb="FF000000"/>
        <rFont val="Times New Roman"/>
        <family val="2"/>
        <charset val="1"/>
      </rPr>
      <t xml:space="preserve">Клапан </t>
    </r>
    <r>
      <rPr>
        <sz val="11"/>
        <color rgb="FF000000"/>
        <rFont val="Times New Roman"/>
        <family val="2"/>
        <charset val="204"/>
      </rPr>
      <t>гидравлического тормоза (JCB3CX, JCB4CX)</t>
    </r>
  </si>
  <si>
    <t>Гидронасос аксиально-поршневой 310.3.56</t>
  </si>
  <si>
    <t>Гидронасос 313.4.56.50.04</t>
  </si>
  <si>
    <t>Гидронасос 313.4.557.483</t>
  </si>
  <si>
    <t>Пневмогидроаккумулятор с гидроклапанами ек-14 ;ек-18</t>
  </si>
  <si>
    <r>
      <rPr>
        <sz val="11"/>
        <color rgb="FF000000"/>
        <rFont val="Times New Roman"/>
        <family val="2"/>
        <charset val="1"/>
      </rPr>
      <t xml:space="preserve">Блок </t>
    </r>
    <r>
      <rPr>
        <sz val="11"/>
        <color rgb="FF000000"/>
        <rFont val="Times New Roman"/>
        <family val="2"/>
        <charset val="204"/>
      </rPr>
      <t>управления ек-14</t>
    </r>
  </si>
  <si>
    <r>
      <rPr>
        <sz val="11"/>
        <color rgb="FF000000"/>
        <rFont val="Times New Roman"/>
        <family val="2"/>
        <charset val="1"/>
      </rPr>
      <t xml:space="preserve">Блок </t>
    </r>
    <r>
      <rPr>
        <sz val="11"/>
        <color rgb="FF000000"/>
        <rFont val="Times New Roman"/>
        <family val="2"/>
        <charset val="204"/>
      </rPr>
      <t>управления педальный ек-14</t>
    </r>
  </si>
  <si>
    <t>Гидрозамок двухсторонний ек-14    13.71.80.630/640</t>
  </si>
  <si>
    <t>Гидроклапан противообгонный У4620.41.00.000</t>
  </si>
  <si>
    <t>Гидрораспределитель 520</t>
  </si>
  <si>
    <t>Клапан предохранительный</t>
  </si>
  <si>
    <t>Гидрораспределитель Р-80</t>
  </si>
  <si>
    <t>Насос шестерённный НШ-32</t>
  </si>
  <si>
    <t>Насос шестерённный НШ-50</t>
  </si>
  <si>
    <t>Насос шестерённный НШ-100</t>
  </si>
  <si>
    <r>
      <rPr>
        <sz val="11"/>
        <color rgb="FF000000"/>
        <rFont val="Times New Roman"/>
        <family val="2"/>
        <charset val="1"/>
      </rPr>
      <t xml:space="preserve">Гидроцилиндр подъёма </t>
    </r>
    <r>
      <rPr>
        <sz val="11"/>
        <color rgb="FF000000"/>
        <rFont val="Times New Roman"/>
        <family val="2"/>
        <charset val="204"/>
      </rPr>
      <t>кузова 2ПТС-9 ГЦ 111</t>
    </r>
    <r>
      <rPr>
        <sz val="11"/>
        <color rgb="FF000000"/>
        <rFont val="Times New Roman"/>
        <family val="2"/>
        <charset val="1"/>
      </rPr>
      <t xml:space="preserve"> </t>
    </r>
  </si>
  <si>
    <r>
      <rPr>
        <sz val="11"/>
        <color rgb="FF000000"/>
        <rFont val="Times New Roman"/>
        <family val="2"/>
        <charset val="1"/>
      </rPr>
      <t xml:space="preserve">Гидроцилиндр подъёма </t>
    </r>
    <r>
      <rPr>
        <sz val="11"/>
        <color rgb="FF000000"/>
        <rFont val="Times New Roman"/>
        <family val="2"/>
        <charset val="204"/>
      </rPr>
      <t>цистерны КО-507,КО-510 Ц16-80-50-1000.11</t>
    </r>
  </si>
  <si>
    <t>Гидроцилиндр рулевого управления Т-150 ЦС 80-280-50</t>
  </si>
  <si>
    <t>Гидроцилиндр стрелы ДЕРС 105.072.16.0000-01</t>
  </si>
  <si>
    <t>Гидроцилиндр ковша ДЕРС</t>
  </si>
  <si>
    <t>Гидромеханическая коробка ТО-18Б У35.615-00.000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</si>
  <si>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</si>
  <si>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</si>
  <si>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</si>
  <si>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</si>
  <si>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</si>
  <si>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</si>
  <si>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И.о. начальника АТЦ</t>
  </si>
  <si>
    <t>Кондратенко И.Н.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</si>
  <si>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</si>
  <si>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</si>
  <si>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</si>
  <si>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</si>
  <si>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</si>
  <si>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</si>
  <si>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</si>
  <si>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С учетом транспортных затрат</t>
  </si>
  <si>
    <t>Диагностика</t>
  </si>
  <si>
    <t>Регулировка</t>
  </si>
  <si>
    <t>Ремонт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</si>
</sst>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15">
    <font>
      <sz val="10"/>
      <name val="Arial"/>
      <family val="2"/>
      <charset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Times New Roman"/>
      <family val="2"/>
      <charset val="1"/>
    </font>
    <font>
      <sz val="10"/>
      <name val="Arial"/>
      <family val="2"/>
      <charset val="204"/>
    </font>
    <font>
      <sz val="11"/>
      <color rgb="FF000000"/>
      <name val="Times New Roman"/>
      <family val="2"/>
      <charset val="204"/>
    </font>
    <font>
      <i/>
      <sz val="1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auto="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/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auto="1"/>
      </top>
      <bottom style="thin">
        <color rgb="FF000001"/>
      </bottom>
      <diagonal/>
    </border>
    <border>
      <left style="thin">
        <color auto="1"/>
      </left>
      <right style="thin">
        <color rgb="FF000001"/>
      </right>
      <top style="thin">
        <color auto="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auto="1"/>
      </bottom>
      <diagonal/>
    </border>
    <border>
      <left style="thin">
        <color auto="1"/>
      </left>
      <right style="thin">
        <color rgb="FF000001"/>
      </right>
      <top style="thin">
        <color rgb="FF00000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71">
    <xf numFmtId="0" fontId="0" fillId="0" borderId="0" xfId="0"/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167" fontId="9" fillId="2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8" fillId="0" borderId="6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12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4" fillId="0" borderId="0" xfId="0" applyFont="1"/>
    <xf numFmtId="14" fontId="2" fillId="0" borderId="13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0" fillId="0" borderId="1" xfId="0" applyBorder="1"/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294480</xdr:colOff>
      <xdr:row>16</xdr:row>
      <xdr:rowOff>67320</xdr:rowOff>
    </xdr:from>
    <xdr:to>
      <xdr:col>28</xdr:col>
      <xdr:colOff>445680</xdr:colOff>
      <xdr:row>17</xdr:row>
      <xdr:rowOff>94320</xdr:rowOff>
    </xdr:to>
    <xdr:pic>
      <xdr:nvPicPr>
        <xdr:cNvPr id="0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560440" y="4772520"/>
          <a:ext cx="151200" cy="2271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104"/>
  <sheetViews>
    <sheetView tabSelected="1" view="pageBreakPreview" topLeftCell="A36" zoomScale="55" zoomScaleNormal="70" zoomScaleSheetLayoutView="55" zoomScalePageLayoutView="90" workbookViewId="0">
      <selection activeCell="K21" sqref="K21"/>
    </sheetView>
  </sheetViews>
  <sheetFormatPr defaultColWidth="8.7109375" defaultRowHeight="12.75"/>
  <cols>
    <col min="1" max="1" width="4.28515625" style="14" customWidth="1"/>
    <col min="2" max="2" width="9.85546875" style="14" customWidth="1"/>
    <col min="3" max="3" width="38" style="14" customWidth="1"/>
    <col min="4" max="4" width="11.7109375" style="14" customWidth="1"/>
    <col min="5" max="5" width="9.42578125" style="14" customWidth="1"/>
    <col min="6" max="8" width="10.7109375" style="14" hidden="1" customWidth="1"/>
    <col min="9" max="9" width="14.42578125" style="14" hidden="1" customWidth="1"/>
    <col min="10" max="10" width="14.140625" style="14" customWidth="1"/>
    <col min="11" max="11" width="27.28515625" style="14" customWidth="1"/>
    <col min="12" max="16" width="12.5703125" style="14" customWidth="1"/>
    <col min="17" max="26" width="12.5703125" style="14" hidden="1" customWidth="1"/>
    <col min="27" max="27" width="14.42578125" style="14" customWidth="1"/>
    <col min="28" max="28" width="11.7109375" style="14" customWidth="1"/>
    <col min="29" max="29" width="12.7109375" style="14" customWidth="1"/>
    <col min="30" max="30" width="14" style="14" customWidth="1"/>
    <col min="31" max="1025" width="8.5703125" style="14"/>
  </cols>
  <sheetData>
    <row r="1" spans="1:1024" ht="15.75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5"/>
      <c r="W1"/>
      <c r="X1"/>
      <c r="Y1"/>
      <c r="Z1"/>
      <c r="AA1" s="16" t="s">
        <v>0</v>
      </c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75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5"/>
      <c r="W2"/>
      <c r="X2"/>
      <c r="Y2"/>
      <c r="Z2"/>
      <c r="AA2" s="16" t="s">
        <v>1</v>
      </c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15.7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 s="15"/>
      <c r="W3"/>
      <c r="X3"/>
      <c r="Y3"/>
      <c r="Z3"/>
      <c r="AA3" s="16" t="s">
        <v>2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6.5" customHeight="1">
      <c r="A4"/>
      <c r="B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5.75" customHeight="1">
      <c r="A5"/>
      <c r="B5"/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s="19" customFormat="1" ht="19.5" customHeight="1">
      <c r="C6" s="20" t="s">
        <v>4</v>
      </c>
      <c r="D6" s="12" t="s">
        <v>5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1024" ht="19.5" customHeight="1">
      <c r="A7" s="19"/>
      <c r="B7" s="19"/>
      <c r="C7" s="20" t="s">
        <v>6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9.5" customHeight="1">
      <c r="A8" s="19"/>
      <c r="B8" s="19"/>
      <c r="C8" s="20" t="s">
        <v>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9.5" customHeight="1">
      <c r="A9" s="19"/>
      <c r="B9" s="19"/>
      <c r="C9" s="20" t="s">
        <v>8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9.5" customHeight="1">
      <c r="A10" s="19"/>
      <c r="B10" s="19"/>
      <c r="C10" s="20" t="s">
        <v>9</v>
      </c>
      <c r="D10" s="11" t="s">
        <v>10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7" customHeight="1">
      <c r="A11" s="19"/>
      <c r="B11" s="19"/>
      <c r="C11" s="20" t="s">
        <v>11</v>
      </c>
      <c r="D11" s="11" t="s">
        <v>12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45.75" customHeight="1">
      <c r="A12" s="19"/>
      <c r="B12" s="19"/>
      <c r="C12" s="20" t="s">
        <v>13</v>
      </c>
      <c r="D12" s="11" t="s">
        <v>145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16.5" customHeight="1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5.5" customHeight="1">
      <c r="A14" s="10" t="s">
        <v>14</v>
      </c>
      <c r="B14" s="10" t="s">
        <v>15</v>
      </c>
      <c r="C14" s="10" t="s">
        <v>16</v>
      </c>
      <c r="D14" s="10" t="s">
        <v>17</v>
      </c>
      <c r="E14" s="10" t="s">
        <v>18</v>
      </c>
      <c r="F14" s="10" t="s">
        <v>19</v>
      </c>
      <c r="G14" s="10"/>
      <c r="H14" s="10"/>
      <c r="I14" s="10"/>
      <c r="J14" s="10" t="s">
        <v>20</v>
      </c>
      <c r="K14" s="10" t="s">
        <v>21</v>
      </c>
      <c r="L14" s="9" t="s">
        <v>22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23</v>
      </c>
      <c r="AB14" s="10" t="s">
        <v>24</v>
      </c>
      <c r="AC14" s="7" t="s">
        <v>25</v>
      </c>
      <c r="AD14" s="6" t="s">
        <v>26</v>
      </c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28.5" customHeight="1">
      <c r="A15" s="10"/>
      <c r="B15" s="10"/>
      <c r="C15" s="10"/>
      <c r="D15" s="10"/>
      <c r="E15" s="10"/>
      <c r="F15" s="10" t="s">
        <v>27</v>
      </c>
      <c r="G15" s="10" t="s">
        <v>28</v>
      </c>
      <c r="H15" s="10" t="s">
        <v>29</v>
      </c>
      <c r="I15" s="10" t="s">
        <v>30</v>
      </c>
      <c r="J15" s="10"/>
      <c r="K15" s="10"/>
      <c r="L15" s="9" t="s">
        <v>31</v>
      </c>
      <c r="M15" s="9"/>
      <c r="N15" s="9"/>
      <c r="O15" s="9"/>
      <c r="P15" s="9"/>
      <c r="Q15" s="9" t="s">
        <v>32</v>
      </c>
      <c r="R15" s="9"/>
      <c r="S15" s="9"/>
      <c r="T15" s="9"/>
      <c r="U15" s="9"/>
      <c r="V15" s="10" t="s">
        <v>33</v>
      </c>
      <c r="W15" s="10"/>
      <c r="X15" s="10"/>
      <c r="Y15" s="10"/>
      <c r="Z15" s="10"/>
      <c r="AA15" s="8"/>
      <c r="AB15" s="10"/>
      <c r="AC15" s="10"/>
      <c r="AD15" s="6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52.5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21" t="s">
        <v>34</v>
      </c>
      <c r="M16" s="21" t="s">
        <v>35</v>
      </c>
      <c r="N16" s="21" t="s">
        <v>36</v>
      </c>
      <c r="O16" s="21" t="s">
        <v>37</v>
      </c>
      <c r="P16" s="21" t="s">
        <v>38</v>
      </c>
      <c r="Q16" s="21" t="s">
        <v>39</v>
      </c>
      <c r="R16" s="21" t="s">
        <v>40</v>
      </c>
      <c r="S16" s="21" t="s">
        <v>41</v>
      </c>
      <c r="T16" s="21" t="s">
        <v>42</v>
      </c>
      <c r="U16" s="21" t="s">
        <v>43</v>
      </c>
      <c r="V16" s="21" t="s">
        <v>44</v>
      </c>
      <c r="W16" s="21" t="s">
        <v>45</v>
      </c>
      <c r="X16" s="21" t="s">
        <v>46</v>
      </c>
      <c r="Y16" s="21" t="s">
        <v>47</v>
      </c>
      <c r="Z16" s="21" t="s">
        <v>48</v>
      </c>
      <c r="AA16" s="8"/>
      <c r="AB16" s="10"/>
      <c r="AC16" s="10"/>
      <c r="AD16" s="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49</v>
      </c>
      <c r="M17" s="22" t="s">
        <v>50</v>
      </c>
      <c r="N17" s="22" t="s">
        <v>51</v>
      </c>
      <c r="O17" s="22" t="s">
        <v>52</v>
      </c>
      <c r="P17" s="22" t="s">
        <v>53</v>
      </c>
      <c r="Q17" s="22" t="s">
        <v>54</v>
      </c>
      <c r="R17" s="22" t="s">
        <v>55</v>
      </c>
      <c r="S17" s="22" t="s">
        <v>56</v>
      </c>
      <c r="T17" s="22" t="s">
        <v>57</v>
      </c>
      <c r="U17" s="22" t="s">
        <v>58</v>
      </c>
      <c r="V17" s="22" t="s">
        <v>59</v>
      </c>
      <c r="W17" s="22" t="s">
        <v>60</v>
      </c>
      <c r="X17" s="22" t="s">
        <v>61</v>
      </c>
      <c r="Y17" s="22" t="s">
        <v>62</v>
      </c>
      <c r="Z17" s="22" t="s">
        <v>63</v>
      </c>
      <c r="AA17" s="25">
        <v>13</v>
      </c>
      <c r="AB17" s="25">
        <v>14</v>
      </c>
      <c r="AC17" s="25">
        <v>15</v>
      </c>
      <c r="AD17" s="25">
        <v>16</v>
      </c>
    </row>
    <row r="18" spans="1:1024" ht="39.75" customHeight="1">
      <c r="A18" s="27">
        <v>1</v>
      </c>
      <c r="B18" s="28"/>
      <c r="C18" s="67" t="s">
        <v>64</v>
      </c>
      <c r="D18" s="66" t="s">
        <v>146</v>
      </c>
      <c r="E18" s="30">
        <v>1</v>
      </c>
      <c r="F18" s="31"/>
      <c r="G18" s="32"/>
      <c r="H18" s="33"/>
      <c r="I18" s="33"/>
      <c r="J18" s="29">
        <v>1</v>
      </c>
      <c r="K18" s="32"/>
      <c r="L18" s="34">
        <v>13800</v>
      </c>
      <c r="M18" s="34">
        <v>15042</v>
      </c>
      <c r="N18" s="34">
        <v>14352</v>
      </c>
      <c r="O18" s="35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>COUNTIF(K18:Z18,"&gt;0")</f>
        <v>3</v>
      </c>
      <c r="AB18" s="38">
        <f>CEILING(SUM(K18:Z18)/COUNTIF(K18:Z18,"&gt;0"),0.01)</f>
        <v>14398</v>
      </c>
      <c r="AC18" s="38">
        <f>AB18*E18</f>
        <v>14398</v>
      </c>
      <c r="AD18" s="30">
        <f>STDEV(K18:Z18)/AB18*100</f>
        <v>4.3219646193190675</v>
      </c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39.75" customHeight="1">
      <c r="A19" s="27">
        <v>2</v>
      </c>
      <c r="B19" s="28"/>
      <c r="C19" s="67" t="s">
        <v>65</v>
      </c>
      <c r="D19" s="66" t="s">
        <v>147</v>
      </c>
      <c r="E19" s="30">
        <v>1</v>
      </c>
      <c r="F19" s="31"/>
      <c r="G19" s="32"/>
      <c r="H19" s="33"/>
      <c r="I19" s="33"/>
      <c r="J19" s="29">
        <v>1</v>
      </c>
      <c r="K19" s="32"/>
      <c r="L19" s="39">
        <v>1140</v>
      </c>
      <c r="M19" s="39">
        <v>1243</v>
      </c>
      <c r="N19" s="39">
        <v>1185.5999999999999</v>
      </c>
      <c r="O19" s="35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>
        <f t="shared" ref="AA19:AA82" si="0">COUNTIF(K19:Z19,"&gt;0")</f>
        <v>3</v>
      </c>
      <c r="AB19" s="38">
        <f t="shared" ref="AB19:AB82" si="1">CEILING(SUM(K19:Z19)/COUNTIF(K19:Z19,"&gt;0"),0.01)</f>
        <v>1189.54</v>
      </c>
      <c r="AC19" s="38">
        <f t="shared" ref="AC19:AC82" si="2">AB19*E19</f>
        <v>1189.54</v>
      </c>
      <c r="AD19" s="30">
        <f t="shared" ref="AD19:AD82" si="3">STDEV(K19:Z19)/AB19*100</f>
        <v>4.3388646685460976</v>
      </c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39.75" customHeight="1">
      <c r="A20" s="27">
        <v>3</v>
      </c>
      <c r="B20" s="28"/>
      <c r="C20" s="67" t="s">
        <v>66</v>
      </c>
      <c r="D20" s="66" t="s">
        <v>147</v>
      </c>
      <c r="E20" s="30">
        <v>1</v>
      </c>
      <c r="F20" s="31"/>
      <c r="G20" s="32"/>
      <c r="H20" s="33"/>
      <c r="I20" s="33"/>
      <c r="J20" s="29">
        <v>1</v>
      </c>
      <c r="K20" s="32"/>
      <c r="L20" s="39">
        <v>2280</v>
      </c>
      <c r="M20" s="39">
        <v>2485</v>
      </c>
      <c r="N20" s="39">
        <v>2371.1999999999998</v>
      </c>
      <c r="O20" s="35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>
        <f t="shared" si="0"/>
        <v>3</v>
      </c>
      <c r="AB20" s="38">
        <f t="shared" si="1"/>
        <v>2378.7400000000002</v>
      </c>
      <c r="AC20" s="38">
        <f t="shared" si="2"/>
        <v>2378.7400000000002</v>
      </c>
      <c r="AD20" s="30">
        <f t="shared" si="3"/>
        <v>4.3177235072125679</v>
      </c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39.75" customHeight="1">
      <c r="A21" s="27">
        <v>4</v>
      </c>
      <c r="B21" s="28"/>
      <c r="C21" s="67" t="s">
        <v>67</v>
      </c>
      <c r="D21" s="66" t="s">
        <v>146</v>
      </c>
      <c r="E21" s="30">
        <v>1</v>
      </c>
      <c r="F21" s="31"/>
      <c r="G21" s="32"/>
      <c r="H21" s="33"/>
      <c r="I21" s="33"/>
      <c r="J21" s="29">
        <v>1</v>
      </c>
      <c r="K21" s="32"/>
      <c r="L21" s="39">
        <v>13800</v>
      </c>
      <c r="M21" s="39">
        <v>15042</v>
      </c>
      <c r="N21" s="39">
        <v>14352</v>
      </c>
      <c r="O21" s="35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7">
        <f t="shared" si="0"/>
        <v>3</v>
      </c>
      <c r="AB21" s="38">
        <f t="shared" si="1"/>
        <v>14398</v>
      </c>
      <c r="AC21" s="38">
        <f t="shared" si="2"/>
        <v>14398</v>
      </c>
      <c r="AD21" s="30">
        <f t="shared" si="3"/>
        <v>4.3219646193190675</v>
      </c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39.75" customHeight="1">
      <c r="A22" s="27">
        <v>5</v>
      </c>
      <c r="B22" s="28"/>
      <c r="C22" s="67" t="s">
        <v>68</v>
      </c>
      <c r="D22" s="66" t="s">
        <v>147</v>
      </c>
      <c r="E22" s="30">
        <v>1</v>
      </c>
      <c r="F22" s="31"/>
      <c r="G22" s="32"/>
      <c r="H22" s="33"/>
      <c r="I22" s="33"/>
      <c r="J22" s="29">
        <v>1</v>
      </c>
      <c r="K22" s="32"/>
      <c r="L22" s="39">
        <v>1140</v>
      </c>
      <c r="M22" s="39">
        <v>1243</v>
      </c>
      <c r="N22" s="39">
        <v>1185</v>
      </c>
      <c r="O22" s="35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7">
        <f t="shared" si="0"/>
        <v>3</v>
      </c>
      <c r="AB22" s="38">
        <f t="shared" si="1"/>
        <v>1189.3399999999999</v>
      </c>
      <c r="AC22" s="38">
        <f t="shared" si="2"/>
        <v>1189.3399999999999</v>
      </c>
      <c r="AD22" s="30">
        <f t="shared" si="3"/>
        <v>4.341613866719916</v>
      </c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39.75" customHeight="1">
      <c r="A23" s="27">
        <v>6</v>
      </c>
      <c r="B23" s="28"/>
      <c r="C23" s="67" t="s">
        <v>69</v>
      </c>
      <c r="D23" s="66" t="s">
        <v>147</v>
      </c>
      <c r="E23" s="30">
        <v>1</v>
      </c>
      <c r="F23" s="31"/>
      <c r="G23" s="32"/>
      <c r="H23" s="33"/>
      <c r="I23" s="33"/>
      <c r="J23" s="29">
        <v>1</v>
      </c>
      <c r="K23" s="32"/>
      <c r="L23" s="34">
        <v>2280</v>
      </c>
      <c r="M23" s="39">
        <v>2485</v>
      </c>
      <c r="N23" s="34">
        <v>2371</v>
      </c>
      <c r="O23" s="35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7">
        <f t="shared" si="0"/>
        <v>3</v>
      </c>
      <c r="AB23" s="38">
        <f t="shared" si="1"/>
        <v>2378.67</v>
      </c>
      <c r="AC23" s="38">
        <f t="shared" si="2"/>
        <v>2378.67</v>
      </c>
      <c r="AD23" s="30">
        <f t="shared" si="3"/>
        <v>4.3181616428228891</v>
      </c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9.75" customHeight="1">
      <c r="A24" s="27">
        <v>7</v>
      </c>
      <c r="B24" s="28"/>
      <c r="C24" s="67" t="s">
        <v>70</v>
      </c>
      <c r="D24" s="66" t="s">
        <v>148</v>
      </c>
      <c r="E24" s="30">
        <v>1</v>
      </c>
      <c r="F24" s="31"/>
      <c r="G24" s="32"/>
      <c r="H24" s="33"/>
      <c r="I24" s="33"/>
      <c r="J24" s="29">
        <v>1</v>
      </c>
      <c r="K24" s="32"/>
      <c r="L24" s="34">
        <v>9000</v>
      </c>
      <c r="M24" s="34">
        <v>9810</v>
      </c>
      <c r="N24" s="34">
        <v>9360</v>
      </c>
      <c r="O24" s="35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7">
        <f t="shared" si="0"/>
        <v>3</v>
      </c>
      <c r="AB24" s="38">
        <f t="shared" si="1"/>
        <v>9390</v>
      </c>
      <c r="AC24" s="38">
        <f t="shared" si="2"/>
        <v>9390</v>
      </c>
      <c r="AD24" s="30">
        <f t="shared" si="3"/>
        <v>4.3219646193190675</v>
      </c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39.75" customHeight="1">
      <c r="A25" s="27">
        <v>8</v>
      </c>
      <c r="B25" s="28"/>
      <c r="C25" s="67" t="s">
        <v>71</v>
      </c>
      <c r="D25" s="66" t="s">
        <v>148</v>
      </c>
      <c r="E25" s="30">
        <v>1</v>
      </c>
      <c r="F25" s="31"/>
      <c r="G25" s="32"/>
      <c r="H25" s="33"/>
      <c r="I25" s="33"/>
      <c r="J25" s="29">
        <v>1</v>
      </c>
      <c r="K25" s="32"/>
      <c r="L25" s="34">
        <v>28800</v>
      </c>
      <c r="M25" s="34">
        <v>31392</v>
      </c>
      <c r="N25" s="34">
        <v>29952</v>
      </c>
      <c r="O25" s="35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7">
        <f t="shared" si="0"/>
        <v>3</v>
      </c>
      <c r="AB25" s="38">
        <f t="shared" si="1"/>
        <v>30048</v>
      </c>
      <c r="AC25" s="38">
        <f t="shared" si="2"/>
        <v>30048</v>
      </c>
      <c r="AD25" s="30">
        <f t="shared" si="3"/>
        <v>4.3219646193190675</v>
      </c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39.75" customHeight="1">
      <c r="A26" s="27">
        <v>9</v>
      </c>
      <c r="B26" s="28"/>
      <c r="C26" s="67" t="s">
        <v>72</v>
      </c>
      <c r="D26" s="66" t="s">
        <v>148</v>
      </c>
      <c r="E26" s="30">
        <v>1</v>
      </c>
      <c r="F26" s="31"/>
      <c r="G26" s="32"/>
      <c r="H26" s="33"/>
      <c r="I26" s="33"/>
      <c r="J26" s="29">
        <v>1</v>
      </c>
      <c r="K26" s="32"/>
      <c r="L26" s="34">
        <v>28800</v>
      </c>
      <c r="M26" s="34">
        <v>31392</v>
      </c>
      <c r="N26" s="34">
        <v>29952</v>
      </c>
      <c r="O26" s="35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7">
        <f t="shared" si="0"/>
        <v>3</v>
      </c>
      <c r="AB26" s="38">
        <f t="shared" si="1"/>
        <v>30048</v>
      </c>
      <c r="AC26" s="38">
        <f t="shared" si="2"/>
        <v>30048</v>
      </c>
      <c r="AD26" s="30">
        <f t="shared" si="3"/>
        <v>4.3219646193190675</v>
      </c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9.75" customHeight="1">
      <c r="A27" s="27">
        <v>10</v>
      </c>
      <c r="B27" s="28"/>
      <c r="C27" s="67" t="s">
        <v>73</v>
      </c>
      <c r="D27" s="66" t="s">
        <v>148</v>
      </c>
      <c r="E27" s="30">
        <v>1</v>
      </c>
      <c r="F27" s="31"/>
      <c r="G27" s="32"/>
      <c r="H27" s="33"/>
      <c r="I27" s="33"/>
      <c r="J27" s="29">
        <v>1</v>
      </c>
      <c r="K27" s="32"/>
      <c r="L27" s="34">
        <v>28800</v>
      </c>
      <c r="M27" s="34">
        <v>31392</v>
      </c>
      <c r="N27" s="34">
        <v>29952</v>
      </c>
      <c r="O27" s="35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7">
        <f t="shared" si="0"/>
        <v>3</v>
      </c>
      <c r="AB27" s="38">
        <f t="shared" si="1"/>
        <v>30048</v>
      </c>
      <c r="AC27" s="38">
        <f t="shared" si="2"/>
        <v>30048</v>
      </c>
      <c r="AD27" s="30">
        <f t="shared" si="3"/>
        <v>4.3219646193190675</v>
      </c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9.75" customHeight="1">
      <c r="A28" s="27">
        <v>11</v>
      </c>
      <c r="B28" s="28"/>
      <c r="C28" s="67" t="s">
        <v>74</v>
      </c>
      <c r="D28" s="66" t="s">
        <v>148</v>
      </c>
      <c r="E28" s="30">
        <v>1</v>
      </c>
      <c r="F28" s="31"/>
      <c r="G28" s="32"/>
      <c r="H28" s="33"/>
      <c r="I28" s="33"/>
      <c r="J28" s="29">
        <v>1</v>
      </c>
      <c r="K28" s="32"/>
      <c r="L28" s="34">
        <v>28800</v>
      </c>
      <c r="M28" s="34">
        <v>31392</v>
      </c>
      <c r="N28" s="34">
        <v>29952</v>
      </c>
      <c r="O28" s="35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7">
        <f t="shared" si="0"/>
        <v>3</v>
      </c>
      <c r="AB28" s="38">
        <f t="shared" si="1"/>
        <v>30048</v>
      </c>
      <c r="AC28" s="38">
        <f t="shared" si="2"/>
        <v>30048</v>
      </c>
      <c r="AD28" s="30">
        <f t="shared" si="3"/>
        <v>4.3219646193190675</v>
      </c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9.75" customHeight="1">
      <c r="A29" s="27">
        <v>12</v>
      </c>
      <c r="B29" s="28"/>
      <c r="C29" s="68" t="s">
        <v>75</v>
      </c>
      <c r="D29" s="66" t="s">
        <v>148</v>
      </c>
      <c r="E29" s="30">
        <v>1</v>
      </c>
      <c r="F29" s="31"/>
      <c r="G29" s="32"/>
      <c r="H29" s="33"/>
      <c r="I29" s="33"/>
      <c r="J29" s="29">
        <v>1</v>
      </c>
      <c r="K29" s="32"/>
      <c r="L29" s="34">
        <v>28800</v>
      </c>
      <c r="M29" s="34">
        <v>31392</v>
      </c>
      <c r="N29" s="34">
        <v>29952</v>
      </c>
      <c r="O29" s="35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7">
        <f t="shared" si="0"/>
        <v>3</v>
      </c>
      <c r="AB29" s="38">
        <f t="shared" si="1"/>
        <v>30048</v>
      </c>
      <c r="AC29" s="38">
        <f t="shared" si="2"/>
        <v>30048</v>
      </c>
      <c r="AD29" s="30">
        <f t="shared" si="3"/>
        <v>4.3219646193190675</v>
      </c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39.75" customHeight="1">
      <c r="A30" s="27">
        <v>13</v>
      </c>
      <c r="B30" s="28"/>
      <c r="C30" s="68" t="s">
        <v>76</v>
      </c>
      <c r="D30" s="66" t="s">
        <v>148</v>
      </c>
      <c r="E30" s="30">
        <v>1</v>
      </c>
      <c r="F30" s="31"/>
      <c r="G30" s="32"/>
      <c r="H30" s="33"/>
      <c r="I30" s="33"/>
      <c r="J30" s="29">
        <v>1</v>
      </c>
      <c r="K30" s="32"/>
      <c r="L30" s="39">
        <v>28800</v>
      </c>
      <c r="M30" s="34">
        <v>31392</v>
      </c>
      <c r="N30" s="34">
        <v>29952</v>
      </c>
      <c r="O30" s="35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7">
        <f t="shared" si="0"/>
        <v>3</v>
      </c>
      <c r="AB30" s="38">
        <f t="shared" si="1"/>
        <v>30048</v>
      </c>
      <c r="AC30" s="38">
        <f t="shared" si="2"/>
        <v>30048</v>
      </c>
      <c r="AD30" s="30">
        <f t="shared" si="3"/>
        <v>4.3219646193190675</v>
      </c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39.75" customHeight="1">
      <c r="A31" s="27">
        <v>14</v>
      </c>
      <c r="B31" s="28"/>
      <c r="C31" s="67" t="s">
        <v>77</v>
      </c>
      <c r="D31" s="66" t="s">
        <v>148</v>
      </c>
      <c r="E31" s="30">
        <v>1</v>
      </c>
      <c r="F31" s="31"/>
      <c r="G31" s="32"/>
      <c r="H31" s="33"/>
      <c r="I31" s="33"/>
      <c r="J31" s="29">
        <v>1</v>
      </c>
      <c r="K31" s="32"/>
      <c r="L31" s="39">
        <v>31800</v>
      </c>
      <c r="M31" s="39">
        <v>34662</v>
      </c>
      <c r="N31" s="39">
        <v>33072</v>
      </c>
      <c r="O31" s="35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7">
        <f t="shared" si="0"/>
        <v>3</v>
      </c>
      <c r="AB31" s="38">
        <f t="shared" si="1"/>
        <v>33178</v>
      </c>
      <c r="AC31" s="38">
        <f t="shared" si="2"/>
        <v>33178</v>
      </c>
      <c r="AD31" s="30">
        <f t="shared" si="3"/>
        <v>4.3219646193190675</v>
      </c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39.75" customHeight="1">
      <c r="A32" s="27">
        <v>15</v>
      </c>
      <c r="B32" s="28"/>
      <c r="C32" s="67" t="s">
        <v>78</v>
      </c>
      <c r="D32" s="66" t="s">
        <v>148</v>
      </c>
      <c r="E32" s="30">
        <v>1</v>
      </c>
      <c r="F32" s="31"/>
      <c r="G32" s="32"/>
      <c r="H32" s="33"/>
      <c r="I32" s="33"/>
      <c r="J32" s="29">
        <v>1</v>
      </c>
      <c r="K32" s="32"/>
      <c r="L32" s="39">
        <v>31800</v>
      </c>
      <c r="M32" s="39">
        <v>34662</v>
      </c>
      <c r="N32" s="39">
        <v>33072</v>
      </c>
      <c r="O32" s="35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7">
        <f t="shared" si="0"/>
        <v>3</v>
      </c>
      <c r="AB32" s="38">
        <f t="shared" si="1"/>
        <v>33178</v>
      </c>
      <c r="AC32" s="38">
        <f t="shared" si="2"/>
        <v>33178</v>
      </c>
      <c r="AD32" s="30">
        <f t="shared" si="3"/>
        <v>4.3219646193190675</v>
      </c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39.75" customHeight="1">
      <c r="A33" s="27">
        <v>16</v>
      </c>
      <c r="B33" s="28"/>
      <c r="C33" s="67" t="s">
        <v>79</v>
      </c>
      <c r="D33" s="66" t="s">
        <v>148</v>
      </c>
      <c r="E33" s="30">
        <v>1</v>
      </c>
      <c r="F33" s="31"/>
      <c r="G33" s="32"/>
      <c r="H33" s="33"/>
      <c r="I33" s="33"/>
      <c r="J33" s="29">
        <v>1</v>
      </c>
      <c r="K33" s="32"/>
      <c r="L33" s="39">
        <v>31800</v>
      </c>
      <c r="M33" s="39">
        <v>34662</v>
      </c>
      <c r="N33" s="39">
        <v>33072</v>
      </c>
      <c r="O33" s="35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7">
        <f t="shared" si="0"/>
        <v>3</v>
      </c>
      <c r="AB33" s="38">
        <f t="shared" si="1"/>
        <v>33178</v>
      </c>
      <c r="AC33" s="38">
        <f t="shared" si="2"/>
        <v>33178</v>
      </c>
      <c r="AD33" s="30">
        <f t="shared" si="3"/>
        <v>4.3219646193190675</v>
      </c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54.75" customHeight="1">
      <c r="A34" s="27">
        <v>17</v>
      </c>
      <c r="B34" s="28"/>
      <c r="C34" s="68" t="s">
        <v>80</v>
      </c>
      <c r="D34" s="66" t="s">
        <v>148</v>
      </c>
      <c r="E34" s="30">
        <v>1</v>
      </c>
      <c r="F34" s="31"/>
      <c r="G34" s="32"/>
      <c r="H34" s="33"/>
      <c r="I34" s="33"/>
      <c r="J34" s="29">
        <v>1</v>
      </c>
      <c r="K34" s="32"/>
      <c r="L34" s="39">
        <v>23400</v>
      </c>
      <c r="M34" s="39">
        <v>25506</v>
      </c>
      <c r="N34" s="39">
        <v>24336</v>
      </c>
      <c r="O34" s="35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7">
        <f t="shared" si="0"/>
        <v>3</v>
      </c>
      <c r="AB34" s="38">
        <f t="shared" si="1"/>
        <v>24414</v>
      </c>
      <c r="AC34" s="38">
        <f t="shared" si="2"/>
        <v>24414</v>
      </c>
      <c r="AD34" s="30">
        <f t="shared" si="3"/>
        <v>4.3219646193190675</v>
      </c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39.75" customHeight="1">
      <c r="A35" s="27">
        <v>18</v>
      </c>
      <c r="B35" s="28"/>
      <c r="C35" s="68" t="s">
        <v>81</v>
      </c>
      <c r="D35" s="66" t="s">
        <v>148</v>
      </c>
      <c r="E35" s="30">
        <v>1</v>
      </c>
      <c r="F35" s="31"/>
      <c r="G35" s="32"/>
      <c r="H35" s="33"/>
      <c r="I35" s="33"/>
      <c r="J35" s="29">
        <v>1</v>
      </c>
      <c r="K35" s="32"/>
      <c r="L35" s="39">
        <v>29400</v>
      </c>
      <c r="M35" s="39">
        <v>32046</v>
      </c>
      <c r="N35" s="39">
        <v>30576</v>
      </c>
      <c r="O35" s="35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7">
        <f t="shared" si="0"/>
        <v>3</v>
      </c>
      <c r="AB35" s="38">
        <f t="shared" si="1"/>
        <v>30674</v>
      </c>
      <c r="AC35" s="38">
        <f t="shared" si="2"/>
        <v>30674</v>
      </c>
      <c r="AD35" s="30">
        <f t="shared" si="3"/>
        <v>4.3219646193190684</v>
      </c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ht="39.75" customHeight="1">
      <c r="A36" s="27">
        <v>19</v>
      </c>
      <c r="B36" s="28"/>
      <c r="C36" s="67" t="s">
        <v>82</v>
      </c>
      <c r="D36" s="66" t="s">
        <v>148</v>
      </c>
      <c r="E36" s="30">
        <v>1</v>
      </c>
      <c r="F36" s="31"/>
      <c r="G36" s="32"/>
      <c r="H36" s="33"/>
      <c r="I36" s="33"/>
      <c r="J36" s="29">
        <v>1</v>
      </c>
      <c r="K36" s="32"/>
      <c r="L36" s="39">
        <v>11400</v>
      </c>
      <c r="M36" s="39">
        <v>12426</v>
      </c>
      <c r="N36" s="39">
        <v>11856</v>
      </c>
      <c r="O36" s="35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7">
        <f t="shared" si="0"/>
        <v>3</v>
      </c>
      <c r="AB36" s="38">
        <f t="shared" si="1"/>
        <v>11894</v>
      </c>
      <c r="AC36" s="38">
        <f t="shared" si="2"/>
        <v>11894</v>
      </c>
      <c r="AD36" s="30">
        <f t="shared" si="3"/>
        <v>4.3219646193190675</v>
      </c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9.75" customHeight="1">
      <c r="A37" s="27">
        <v>20</v>
      </c>
      <c r="B37" s="28"/>
      <c r="C37" s="67" t="s">
        <v>83</v>
      </c>
      <c r="D37" s="66" t="s">
        <v>148</v>
      </c>
      <c r="E37" s="30">
        <v>1</v>
      </c>
      <c r="F37" s="31"/>
      <c r="G37" s="32"/>
      <c r="H37" s="33"/>
      <c r="I37" s="33"/>
      <c r="J37" s="29">
        <v>1</v>
      </c>
      <c r="K37" s="32"/>
      <c r="L37" s="34">
        <v>11400</v>
      </c>
      <c r="M37" s="39">
        <v>12426</v>
      </c>
      <c r="N37" s="39">
        <v>11856</v>
      </c>
      <c r="O37" s="35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7">
        <f t="shared" si="0"/>
        <v>3</v>
      </c>
      <c r="AB37" s="38">
        <f t="shared" si="1"/>
        <v>11894</v>
      </c>
      <c r="AC37" s="38">
        <f t="shared" si="2"/>
        <v>11894</v>
      </c>
      <c r="AD37" s="30">
        <f t="shared" si="3"/>
        <v>4.3219646193190675</v>
      </c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ht="39.75" customHeight="1">
      <c r="A38" s="27">
        <v>21</v>
      </c>
      <c r="B38" s="28"/>
      <c r="C38" s="67" t="s">
        <v>84</v>
      </c>
      <c r="D38" s="66" t="s">
        <v>148</v>
      </c>
      <c r="E38" s="30">
        <v>1</v>
      </c>
      <c r="F38" s="31"/>
      <c r="G38" s="32"/>
      <c r="H38" s="33"/>
      <c r="I38" s="33"/>
      <c r="J38" s="29">
        <v>1</v>
      </c>
      <c r="K38" s="32"/>
      <c r="L38" s="34">
        <v>11400</v>
      </c>
      <c r="M38" s="39">
        <v>12426</v>
      </c>
      <c r="N38" s="39">
        <v>11856</v>
      </c>
      <c r="O38" s="35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>
        <f t="shared" si="0"/>
        <v>3</v>
      </c>
      <c r="AB38" s="38">
        <f t="shared" si="1"/>
        <v>11894</v>
      </c>
      <c r="AC38" s="38">
        <f t="shared" si="2"/>
        <v>11894</v>
      </c>
      <c r="AD38" s="30">
        <f t="shared" si="3"/>
        <v>4.3219646193190675</v>
      </c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ht="39.75" customHeight="1">
      <c r="A39" s="27">
        <v>22</v>
      </c>
      <c r="B39" s="28"/>
      <c r="C39" s="67" t="s">
        <v>85</v>
      </c>
      <c r="D39" s="66" t="s">
        <v>148</v>
      </c>
      <c r="E39" s="30">
        <v>1</v>
      </c>
      <c r="F39" s="31"/>
      <c r="G39" s="32"/>
      <c r="H39" s="33"/>
      <c r="I39" s="33"/>
      <c r="J39" s="29">
        <v>1</v>
      </c>
      <c r="K39" s="32"/>
      <c r="L39" s="34">
        <v>5200</v>
      </c>
      <c r="M39" s="34">
        <v>27468</v>
      </c>
      <c r="N39" s="34">
        <v>26208</v>
      </c>
      <c r="O39" s="35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7">
        <f t="shared" si="0"/>
        <v>3</v>
      </c>
      <c r="AB39" s="38">
        <f t="shared" si="1"/>
        <v>19625.34</v>
      </c>
      <c r="AC39" s="38">
        <f t="shared" si="2"/>
        <v>19625.34</v>
      </c>
      <c r="AD39" s="30">
        <f t="shared" si="3"/>
        <v>63.736884601569201</v>
      </c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ht="39.75" customHeight="1">
      <c r="A40" s="27">
        <v>23</v>
      </c>
      <c r="B40" s="28"/>
      <c r="C40" s="69" t="s">
        <v>86</v>
      </c>
      <c r="D40" s="66" t="s">
        <v>148</v>
      </c>
      <c r="E40" s="30">
        <v>1</v>
      </c>
      <c r="F40" s="31"/>
      <c r="G40" s="32"/>
      <c r="H40" s="33"/>
      <c r="I40" s="33"/>
      <c r="J40" s="29">
        <v>1</v>
      </c>
      <c r="K40" s="32"/>
      <c r="L40" s="40">
        <v>11400</v>
      </c>
      <c r="M40" s="39">
        <v>12426</v>
      </c>
      <c r="N40" s="40">
        <v>11856</v>
      </c>
      <c r="O40" s="35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7">
        <f t="shared" si="0"/>
        <v>3</v>
      </c>
      <c r="AB40" s="38">
        <f t="shared" si="1"/>
        <v>11894</v>
      </c>
      <c r="AC40" s="38">
        <f t="shared" si="2"/>
        <v>11894</v>
      </c>
      <c r="AD40" s="30">
        <f t="shared" si="3"/>
        <v>4.3219646193190675</v>
      </c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39.75" customHeight="1">
      <c r="A41" s="27">
        <v>24</v>
      </c>
      <c r="B41" s="28"/>
      <c r="C41" s="67" t="s">
        <v>87</v>
      </c>
      <c r="D41" s="66" t="s">
        <v>148</v>
      </c>
      <c r="E41" s="30">
        <v>1</v>
      </c>
      <c r="F41" s="31"/>
      <c r="G41" s="32"/>
      <c r="H41" s="33"/>
      <c r="I41" s="33"/>
      <c r="J41" s="29">
        <v>1</v>
      </c>
      <c r="K41" s="32"/>
      <c r="L41" s="39">
        <v>13800</v>
      </c>
      <c r="M41" s="39">
        <v>15042</v>
      </c>
      <c r="N41" s="39">
        <v>14352</v>
      </c>
      <c r="O41" s="35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7">
        <f t="shared" si="0"/>
        <v>3</v>
      </c>
      <c r="AB41" s="38">
        <f t="shared" si="1"/>
        <v>14398</v>
      </c>
      <c r="AC41" s="38">
        <f t="shared" si="2"/>
        <v>14398</v>
      </c>
      <c r="AD41" s="30">
        <f t="shared" si="3"/>
        <v>4.3219646193190675</v>
      </c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39.75" customHeight="1">
      <c r="A42" s="27">
        <v>25</v>
      </c>
      <c r="B42" s="28"/>
      <c r="C42" s="67" t="s">
        <v>88</v>
      </c>
      <c r="D42" s="66" t="s">
        <v>148</v>
      </c>
      <c r="E42" s="30">
        <v>1</v>
      </c>
      <c r="F42" s="31"/>
      <c r="G42" s="32"/>
      <c r="H42" s="33"/>
      <c r="I42" s="33"/>
      <c r="J42" s="29">
        <v>1</v>
      </c>
      <c r="K42" s="32"/>
      <c r="L42" s="39">
        <v>6600</v>
      </c>
      <c r="M42" s="39">
        <v>7194</v>
      </c>
      <c r="N42" s="39">
        <v>6864</v>
      </c>
      <c r="O42" s="35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7">
        <f t="shared" si="0"/>
        <v>3</v>
      </c>
      <c r="AB42" s="38">
        <f t="shared" si="1"/>
        <v>6886</v>
      </c>
      <c r="AC42" s="38">
        <f t="shared" si="2"/>
        <v>6886</v>
      </c>
      <c r="AD42" s="30">
        <f t="shared" si="3"/>
        <v>4.3219646193190675</v>
      </c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39.75" customHeight="1">
      <c r="A43" s="27">
        <v>26</v>
      </c>
      <c r="B43" s="28"/>
      <c r="C43" s="67" t="s">
        <v>89</v>
      </c>
      <c r="D43" s="66" t="s">
        <v>148</v>
      </c>
      <c r="E43" s="30">
        <v>1</v>
      </c>
      <c r="F43" s="31"/>
      <c r="G43" s="32"/>
      <c r="H43" s="33"/>
      <c r="I43" s="33"/>
      <c r="J43" s="29">
        <v>1</v>
      </c>
      <c r="K43" s="32"/>
      <c r="L43" s="34">
        <v>11400</v>
      </c>
      <c r="M43" s="39">
        <v>12426</v>
      </c>
      <c r="N43" s="39">
        <v>11856</v>
      </c>
      <c r="O43" s="35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7">
        <f t="shared" si="0"/>
        <v>3</v>
      </c>
      <c r="AB43" s="38">
        <f t="shared" si="1"/>
        <v>11894</v>
      </c>
      <c r="AC43" s="38">
        <f t="shared" si="2"/>
        <v>11894</v>
      </c>
      <c r="AD43" s="30">
        <f t="shared" si="3"/>
        <v>4.3219646193190675</v>
      </c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54" customHeight="1">
      <c r="A44" s="27">
        <v>27</v>
      </c>
      <c r="B44" s="28"/>
      <c r="C44" s="67" t="s">
        <v>90</v>
      </c>
      <c r="D44" s="66" t="s">
        <v>148</v>
      </c>
      <c r="E44" s="30">
        <v>1</v>
      </c>
      <c r="F44" s="31"/>
      <c r="G44" s="32"/>
      <c r="H44" s="33"/>
      <c r="I44" s="33"/>
      <c r="J44" s="29">
        <v>1</v>
      </c>
      <c r="K44" s="32"/>
      <c r="L44" s="34">
        <v>11400</v>
      </c>
      <c r="M44" s="39">
        <v>12426</v>
      </c>
      <c r="N44" s="39">
        <v>11856</v>
      </c>
      <c r="O44" s="35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7">
        <f t="shared" si="0"/>
        <v>3</v>
      </c>
      <c r="AB44" s="38">
        <f t="shared" si="1"/>
        <v>11894</v>
      </c>
      <c r="AC44" s="38">
        <f t="shared" si="2"/>
        <v>11894</v>
      </c>
      <c r="AD44" s="30">
        <f t="shared" si="3"/>
        <v>4.3219646193190675</v>
      </c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39.75" customHeight="1">
      <c r="A45" s="27">
        <v>28</v>
      </c>
      <c r="B45" s="28"/>
      <c r="C45" s="67" t="s">
        <v>91</v>
      </c>
      <c r="D45" s="66" t="s">
        <v>148</v>
      </c>
      <c r="E45" s="30">
        <v>1</v>
      </c>
      <c r="F45" s="31"/>
      <c r="G45" s="32"/>
      <c r="H45" s="33"/>
      <c r="I45" s="33"/>
      <c r="J45" s="29">
        <v>1</v>
      </c>
      <c r="K45" s="32"/>
      <c r="L45" s="34">
        <v>13800</v>
      </c>
      <c r="M45" s="39">
        <v>15042</v>
      </c>
      <c r="N45" s="39">
        <v>14352</v>
      </c>
      <c r="O45" s="35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7">
        <f t="shared" si="0"/>
        <v>3</v>
      </c>
      <c r="AB45" s="38">
        <f t="shared" si="1"/>
        <v>14398</v>
      </c>
      <c r="AC45" s="38">
        <f t="shared" si="2"/>
        <v>14398</v>
      </c>
      <c r="AD45" s="30">
        <f t="shared" si="3"/>
        <v>4.3219646193190675</v>
      </c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51.75" customHeight="1">
      <c r="A46" s="27">
        <v>29</v>
      </c>
      <c r="B46" s="28"/>
      <c r="C46" s="67" t="s">
        <v>92</v>
      </c>
      <c r="D46" s="66" t="s">
        <v>148</v>
      </c>
      <c r="E46" s="30">
        <v>1</v>
      </c>
      <c r="F46" s="31"/>
      <c r="G46" s="32"/>
      <c r="H46" s="33"/>
      <c r="I46" s="33"/>
      <c r="J46" s="29">
        <v>1</v>
      </c>
      <c r="K46" s="32"/>
      <c r="L46" s="39">
        <v>11400</v>
      </c>
      <c r="M46" s="39">
        <v>12426</v>
      </c>
      <c r="N46" s="40">
        <v>11856</v>
      </c>
      <c r="O46" s="35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7">
        <f t="shared" si="0"/>
        <v>3</v>
      </c>
      <c r="AB46" s="38">
        <f t="shared" si="1"/>
        <v>11894</v>
      </c>
      <c r="AC46" s="38">
        <f t="shared" si="2"/>
        <v>11894</v>
      </c>
      <c r="AD46" s="30">
        <f t="shared" si="3"/>
        <v>4.3219646193190675</v>
      </c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ht="39.75" customHeight="1">
      <c r="A47" s="27">
        <v>30</v>
      </c>
      <c r="B47" s="28"/>
      <c r="C47" s="67" t="s">
        <v>93</v>
      </c>
      <c r="D47" s="66" t="s">
        <v>148</v>
      </c>
      <c r="E47" s="30">
        <v>1</v>
      </c>
      <c r="F47" s="31"/>
      <c r="G47" s="32"/>
      <c r="H47" s="33"/>
      <c r="I47" s="33"/>
      <c r="J47" s="29">
        <v>1</v>
      </c>
      <c r="K47" s="32"/>
      <c r="L47" s="39">
        <v>58800</v>
      </c>
      <c r="M47" s="39">
        <v>64092</v>
      </c>
      <c r="N47" s="39">
        <v>61152</v>
      </c>
      <c r="O47" s="35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7">
        <f t="shared" si="0"/>
        <v>3</v>
      </c>
      <c r="AB47" s="38">
        <f t="shared" si="1"/>
        <v>61348</v>
      </c>
      <c r="AC47" s="38">
        <f t="shared" si="2"/>
        <v>61348</v>
      </c>
      <c r="AD47" s="30">
        <f t="shared" si="3"/>
        <v>4.3219646193190684</v>
      </c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ht="39.75" customHeight="1">
      <c r="A48" s="27">
        <v>31</v>
      </c>
      <c r="B48" s="28"/>
      <c r="C48" s="67" t="s">
        <v>94</v>
      </c>
      <c r="D48" s="66" t="s">
        <v>148</v>
      </c>
      <c r="E48" s="30">
        <v>1</v>
      </c>
      <c r="F48" s="31"/>
      <c r="G48" s="32"/>
      <c r="H48" s="33"/>
      <c r="I48" s="33"/>
      <c r="J48" s="29">
        <v>1</v>
      </c>
      <c r="K48" s="32"/>
      <c r="L48" s="39">
        <v>58800</v>
      </c>
      <c r="M48" s="39">
        <v>64092</v>
      </c>
      <c r="N48" s="39">
        <v>61152</v>
      </c>
      <c r="O48" s="35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7">
        <f t="shared" si="0"/>
        <v>3</v>
      </c>
      <c r="AB48" s="38">
        <f t="shared" si="1"/>
        <v>61348</v>
      </c>
      <c r="AC48" s="38">
        <f t="shared" si="2"/>
        <v>61348</v>
      </c>
      <c r="AD48" s="30">
        <f t="shared" si="3"/>
        <v>4.3219646193190684</v>
      </c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39.75" customHeight="1">
      <c r="A49" s="27">
        <v>32</v>
      </c>
      <c r="B49" s="28"/>
      <c r="C49" s="67" t="s">
        <v>95</v>
      </c>
      <c r="D49" s="66" t="s">
        <v>148</v>
      </c>
      <c r="E49" s="30">
        <v>1</v>
      </c>
      <c r="F49" s="31"/>
      <c r="G49" s="32"/>
      <c r="H49" s="33"/>
      <c r="I49" s="33"/>
      <c r="J49" s="29">
        <v>1</v>
      </c>
      <c r="K49" s="32"/>
      <c r="L49" s="34">
        <v>58800</v>
      </c>
      <c r="M49" s="39">
        <v>64092</v>
      </c>
      <c r="N49" s="39">
        <v>61152</v>
      </c>
      <c r="O49" s="35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7">
        <f t="shared" si="0"/>
        <v>3</v>
      </c>
      <c r="AB49" s="38">
        <f t="shared" si="1"/>
        <v>61348</v>
      </c>
      <c r="AC49" s="38">
        <f t="shared" si="2"/>
        <v>61348</v>
      </c>
      <c r="AD49" s="30">
        <f t="shared" si="3"/>
        <v>4.3219646193190684</v>
      </c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39.75" customHeight="1">
      <c r="A50" s="27">
        <v>33</v>
      </c>
      <c r="B50" s="28"/>
      <c r="C50" s="67" t="s">
        <v>96</v>
      </c>
      <c r="D50" s="66" t="s">
        <v>148</v>
      </c>
      <c r="E50" s="30">
        <v>1</v>
      </c>
      <c r="F50" s="31"/>
      <c r="G50" s="32"/>
      <c r="H50" s="33"/>
      <c r="I50" s="33"/>
      <c r="J50" s="29">
        <v>1</v>
      </c>
      <c r="K50" s="32"/>
      <c r="L50" s="39">
        <v>58800</v>
      </c>
      <c r="M50" s="39">
        <v>64092</v>
      </c>
      <c r="N50" s="39">
        <v>61152</v>
      </c>
      <c r="O50" s="35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7">
        <f t="shared" si="0"/>
        <v>3</v>
      </c>
      <c r="AB50" s="38">
        <f t="shared" si="1"/>
        <v>61348</v>
      </c>
      <c r="AC50" s="38">
        <f t="shared" si="2"/>
        <v>61348</v>
      </c>
      <c r="AD50" s="30">
        <f t="shared" si="3"/>
        <v>4.3219646193190684</v>
      </c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39.75" customHeight="1">
      <c r="A51" s="27">
        <v>34</v>
      </c>
      <c r="B51" s="28"/>
      <c r="C51" s="67" t="s">
        <v>97</v>
      </c>
      <c r="D51" s="66" t="s">
        <v>148</v>
      </c>
      <c r="E51" s="30">
        <v>1</v>
      </c>
      <c r="F51" s="31"/>
      <c r="G51" s="32"/>
      <c r="H51" s="33"/>
      <c r="I51" s="33"/>
      <c r="J51" s="29">
        <v>1</v>
      </c>
      <c r="K51" s="32"/>
      <c r="L51" s="34">
        <v>59400</v>
      </c>
      <c r="M51" s="34">
        <v>64746</v>
      </c>
      <c r="N51" s="34">
        <v>61676</v>
      </c>
      <c r="O51" s="35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7">
        <f t="shared" si="0"/>
        <v>3</v>
      </c>
      <c r="AB51" s="38">
        <f t="shared" si="1"/>
        <v>61940.67</v>
      </c>
      <c r="AC51" s="38">
        <f t="shared" si="2"/>
        <v>61940.67</v>
      </c>
      <c r="AD51" s="30">
        <f t="shared" si="3"/>
        <v>4.3312563848239156</v>
      </c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39.75" customHeight="1">
      <c r="A52" s="27">
        <v>35</v>
      </c>
      <c r="B52" s="28"/>
      <c r="C52" s="67" t="s">
        <v>98</v>
      </c>
      <c r="D52" s="66" t="s">
        <v>148</v>
      </c>
      <c r="E52" s="30">
        <v>1</v>
      </c>
      <c r="F52" s="31"/>
      <c r="G52" s="32"/>
      <c r="H52" s="33"/>
      <c r="I52" s="33"/>
      <c r="J52" s="29">
        <v>1</v>
      </c>
      <c r="K52" s="32"/>
      <c r="L52" s="34">
        <v>59400</v>
      </c>
      <c r="M52" s="34">
        <v>64746</v>
      </c>
      <c r="N52" s="34">
        <v>61676</v>
      </c>
      <c r="O52" s="35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>
        <f t="shared" si="0"/>
        <v>3</v>
      </c>
      <c r="AB52" s="38">
        <f t="shared" si="1"/>
        <v>61940.67</v>
      </c>
      <c r="AC52" s="38">
        <f t="shared" si="2"/>
        <v>61940.67</v>
      </c>
      <c r="AD52" s="30">
        <f t="shared" si="3"/>
        <v>4.3312563848239156</v>
      </c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ht="39.75" customHeight="1">
      <c r="A53" s="27">
        <v>36</v>
      </c>
      <c r="B53" s="28"/>
      <c r="C53" s="67" t="s">
        <v>99</v>
      </c>
      <c r="D53" s="66" t="s">
        <v>148</v>
      </c>
      <c r="E53" s="30">
        <v>1</v>
      </c>
      <c r="F53" s="31"/>
      <c r="G53" s="32"/>
      <c r="H53" s="33"/>
      <c r="I53" s="33"/>
      <c r="J53" s="29">
        <v>1</v>
      </c>
      <c r="K53" s="32"/>
      <c r="L53" s="34">
        <v>11400</v>
      </c>
      <c r="M53" s="39">
        <v>12426</v>
      </c>
      <c r="N53" s="39">
        <v>11856</v>
      </c>
      <c r="O53" s="35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7">
        <f t="shared" si="0"/>
        <v>3</v>
      </c>
      <c r="AB53" s="38">
        <f t="shared" si="1"/>
        <v>11894</v>
      </c>
      <c r="AC53" s="38">
        <f t="shared" si="2"/>
        <v>11894</v>
      </c>
      <c r="AD53" s="30">
        <f t="shared" si="3"/>
        <v>4.3219646193190675</v>
      </c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ht="39.75" customHeight="1">
      <c r="A54" s="27">
        <v>37</v>
      </c>
      <c r="B54"/>
      <c r="C54" s="67" t="s">
        <v>100</v>
      </c>
      <c r="D54" s="66" t="s">
        <v>148</v>
      </c>
      <c r="E54" s="30">
        <v>1</v>
      </c>
      <c r="F54"/>
      <c r="G54"/>
      <c r="H54"/>
      <c r="I54"/>
      <c r="J54" s="29">
        <v>1</v>
      </c>
      <c r="K54"/>
      <c r="L54" s="39">
        <v>11400</v>
      </c>
      <c r="M54" s="39">
        <v>12426</v>
      </c>
      <c r="N54" s="39">
        <v>11856</v>
      </c>
      <c r="O54"/>
      <c r="P54" s="63"/>
      <c r="Q54"/>
      <c r="R54"/>
      <c r="S54"/>
      <c r="T54"/>
      <c r="U54"/>
      <c r="V54"/>
      <c r="W54"/>
      <c r="X54"/>
      <c r="Y54"/>
      <c r="Z54"/>
      <c r="AA54" s="37">
        <f t="shared" si="0"/>
        <v>3</v>
      </c>
      <c r="AB54" s="38">
        <f t="shared" si="1"/>
        <v>11894</v>
      </c>
      <c r="AC54" s="38">
        <f t="shared" si="2"/>
        <v>11894</v>
      </c>
      <c r="AD54" s="30">
        <f t="shared" si="3"/>
        <v>4.3219646193190675</v>
      </c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ht="39.75" customHeight="1">
      <c r="A55" s="27">
        <v>38</v>
      </c>
      <c r="B55" s="28"/>
      <c r="C55" s="67" t="s">
        <v>101</v>
      </c>
      <c r="D55" s="66" t="s">
        <v>148</v>
      </c>
      <c r="E55" s="30">
        <v>1</v>
      </c>
      <c r="F55" s="31"/>
      <c r="G55" s="32"/>
      <c r="H55" s="33"/>
      <c r="I55" s="33"/>
      <c r="J55" s="29">
        <v>1</v>
      </c>
      <c r="K55" s="32"/>
      <c r="L55" s="39">
        <v>11400</v>
      </c>
      <c r="M55" s="39">
        <v>12426</v>
      </c>
      <c r="N55" s="39">
        <v>11856</v>
      </c>
      <c r="O55" s="35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7">
        <f t="shared" si="0"/>
        <v>3</v>
      </c>
      <c r="AB55" s="38">
        <f t="shared" si="1"/>
        <v>11894</v>
      </c>
      <c r="AC55" s="38">
        <f t="shared" si="2"/>
        <v>11894</v>
      </c>
      <c r="AD55" s="30">
        <f t="shared" si="3"/>
        <v>4.3219646193190675</v>
      </c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ht="39.75" customHeight="1">
      <c r="A56" s="27">
        <v>39</v>
      </c>
      <c r="B56" s="28"/>
      <c r="C56" s="68" t="s">
        <v>102</v>
      </c>
      <c r="D56" s="66" t="s">
        <v>148</v>
      </c>
      <c r="E56" s="30">
        <v>1</v>
      </c>
      <c r="F56" s="31"/>
      <c r="G56" s="32"/>
      <c r="H56" s="33"/>
      <c r="I56" s="33"/>
      <c r="J56" s="29">
        <v>1</v>
      </c>
      <c r="K56" s="32"/>
      <c r="L56" s="39">
        <v>18600</v>
      </c>
      <c r="M56" s="39">
        <v>20274</v>
      </c>
      <c r="N56" s="39">
        <v>19344</v>
      </c>
      <c r="O56" s="35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>
        <f t="shared" si="0"/>
        <v>3</v>
      </c>
      <c r="AB56" s="38">
        <f t="shared" si="1"/>
        <v>19406</v>
      </c>
      <c r="AC56" s="38">
        <f t="shared" si="2"/>
        <v>19406</v>
      </c>
      <c r="AD56" s="30">
        <f t="shared" si="3"/>
        <v>4.3219646193190675</v>
      </c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ht="39.75" customHeight="1">
      <c r="A57" s="27">
        <v>40</v>
      </c>
      <c r="B57" s="28"/>
      <c r="C57" s="68" t="s">
        <v>103</v>
      </c>
      <c r="D57" s="66" t="s">
        <v>148</v>
      </c>
      <c r="E57" s="30">
        <v>1</v>
      </c>
      <c r="F57" s="31"/>
      <c r="G57" s="32"/>
      <c r="H57" s="33"/>
      <c r="I57" s="33"/>
      <c r="J57" s="29">
        <v>1</v>
      </c>
      <c r="K57" s="32"/>
      <c r="L57" s="39">
        <v>11400</v>
      </c>
      <c r="M57" s="39">
        <v>12426</v>
      </c>
      <c r="N57" s="39">
        <v>11856</v>
      </c>
      <c r="O57" s="35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7">
        <f t="shared" si="0"/>
        <v>3</v>
      </c>
      <c r="AB57" s="38">
        <f t="shared" si="1"/>
        <v>11894</v>
      </c>
      <c r="AC57" s="38">
        <f t="shared" si="2"/>
        <v>11894</v>
      </c>
      <c r="AD57" s="30">
        <f t="shared" si="3"/>
        <v>4.3219646193190675</v>
      </c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ht="39.75" customHeight="1">
      <c r="A58" s="27">
        <v>41</v>
      </c>
      <c r="B58" s="28"/>
      <c r="C58" s="67" t="s">
        <v>104</v>
      </c>
      <c r="D58" s="66" t="s">
        <v>148</v>
      </c>
      <c r="E58" s="30">
        <v>1</v>
      </c>
      <c r="F58" s="31"/>
      <c r="G58" s="32"/>
      <c r="H58" s="33"/>
      <c r="I58" s="33"/>
      <c r="J58" s="29">
        <v>1</v>
      </c>
      <c r="K58" s="32"/>
      <c r="L58" s="34">
        <v>4680</v>
      </c>
      <c r="M58" s="34">
        <v>5101</v>
      </c>
      <c r="N58" s="34">
        <v>4867.2</v>
      </c>
      <c r="O58" s="35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7">
        <f t="shared" si="0"/>
        <v>3</v>
      </c>
      <c r="AB58" s="38">
        <f t="shared" si="1"/>
        <v>4882.74</v>
      </c>
      <c r="AC58" s="38">
        <f t="shared" si="2"/>
        <v>4882.74</v>
      </c>
      <c r="AD58" s="30">
        <f t="shared" si="3"/>
        <v>4.319898329048363</v>
      </c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ht="39.75" customHeight="1">
      <c r="A59" s="27">
        <v>42</v>
      </c>
      <c r="B59" s="28"/>
      <c r="C59" s="67" t="s">
        <v>105</v>
      </c>
      <c r="D59" s="66" t="s">
        <v>148</v>
      </c>
      <c r="E59" s="30">
        <v>1</v>
      </c>
      <c r="F59" s="31"/>
      <c r="G59" s="32"/>
      <c r="H59" s="33"/>
      <c r="I59" s="33"/>
      <c r="J59" s="29">
        <v>1</v>
      </c>
      <c r="K59" s="32"/>
      <c r="L59" s="34">
        <v>4680</v>
      </c>
      <c r="M59" s="34">
        <v>5101</v>
      </c>
      <c r="N59" s="34">
        <v>4867.2</v>
      </c>
      <c r="O59" s="35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7">
        <f t="shared" si="0"/>
        <v>3</v>
      </c>
      <c r="AB59" s="38">
        <f t="shared" si="1"/>
        <v>4882.74</v>
      </c>
      <c r="AC59" s="38">
        <f t="shared" si="2"/>
        <v>4882.74</v>
      </c>
      <c r="AD59" s="30">
        <f t="shared" si="3"/>
        <v>4.319898329048363</v>
      </c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ht="39.75" customHeight="1">
      <c r="A60" s="27">
        <v>43</v>
      </c>
      <c r="B60" s="28"/>
      <c r="C60" s="67" t="s">
        <v>106</v>
      </c>
      <c r="D60" s="66" t="s">
        <v>148</v>
      </c>
      <c r="E60" s="30">
        <v>1</v>
      </c>
      <c r="F60" s="31"/>
      <c r="G60" s="32"/>
      <c r="H60" s="33"/>
      <c r="I60" s="33"/>
      <c r="J60" s="29">
        <v>1</v>
      </c>
      <c r="K60" s="32"/>
      <c r="L60" s="34">
        <v>11880</v>
      </c>
      <c r="M60" s="34">
        <v>12949</v>
      </c>
      <c r="N60" s="34">
        <v>12355.2</v>
      </c>
      <c r="O60" s="35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7">
        <f t="shared" si="0"/>
        <v>3</v>
      </c>
      <c r="AB60" s="38">
        <f t="shared" si="1"/>
        <v>12394.74</v>
      </c>
      <c r="AC60" s="38">
        <f t="shared" si="2"/>
        <v>12394.74</v>
      </c>
      <c r="AD60" s="30">
        <f t="shared" si="3"/>
        <v>4.3211506018365746</v>
      </c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ht="39.75" customHeight="1">
      <c r="A61" s="27">
        <v>44</v>
      </c>
      <c r="B61" s="28"/>
      <c r="C61" s="67" t="s">
        <v>107</v>
      </c>
      <c r="D61" s="66" t="s">
        <v>148</v>
      </c>
      <c r="E61" s="30">
        <v>1</v>
      </c>
      <c r="F61" s="31"/>
      <c r="G61" s="32"/>
      <c r="H61" s="33"/>
      <c r="I61" s="33"/>
      <c r="J61" s="29">
        <v>1</v>
      </c>
      <c r="K61" s="32"/>
      <c r="L61" s="39">
        <v>7140</v>
      </c>
      <c r="M61" s="39">
        <v>7783</v>
      </c>
      <c r="N61" s="39">
        <v>7140</v>
      </c>
      <c r="O61" s="35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7">
        <f t="shared" si="0"/>
        <v>3</v>
      </c>
      <c r="AB61" s="38">
        <f t="shared" si="1"/>
        <v>7354.34</v>
      </c>
      <c r="AC61" s="38">
        <f t="shared" si="2"/>
        <v>7354.34</v>
      </c>
      <c r="AD61" s="30">
        <f t="shared" si="3"/>
        <v>5.0478523305819785</v>
      </c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ht="39.75" customHeight="1">
      <c r="A62" s="27">
        <v>45</v>
      </c>
      <c r="B62" s="28"/>
      <c r="C62" s="68" t="s">
        <v>108</v>
      </c>
      <c r="D62" s="66" t="s">
        <v>148</v>
      </c>
      <c r="E62" s="30">
        <v>1</v>
      </c>
      <c r="F62" s="31"/>
      <c r="G62" s="32"/>
      <c r="H62" s="33"/>
      <c r="I62" s="33"/>
      <c r="J62" s="29">
        <v>1</v>
      </c>
      <c r="K62" s="32"/>
      <c r="L62" s="39">
        <v>7140</v>
      </c>
      <c r="M62" s="39">
        <v>7783</v>
      </c>
      <c r="N62" s="39">
        <v>7140</v>
      </c>
      <c r="O62" s="35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7">
        <f t="shared" si="0"/>
        <v>3</v>
      </c>
      <c r="AB62" s="38">
        <f t="shared" si="1"/>
        <v>7354.34</v>
      </c>
      <c r="AC62" s="38">
        <f t="shared" si="2"/>
        <v>7354.34</v>
      </c>
      <c r="AD62" s="30">
        <f t="shared" si="3"/>
        <v>5.0478523305819785</v>
      </c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ht="39.75" customHeight="1">
      <c r="A63" s="27">
        <v>46</v>
      </c>
      <c r="B63" s="28"/>
      <c r="C63" s="68" t="s">
        <v>109</v>
      </c>
      <c r="D63" s="66" t="s">
        <v>148</v>
      </c>
      <c r="E63" s="30">
        <v>1</v>
      </c>
      <c r="F63" s="31"/>
      <c r="G63" s="32"/>
      <c r="H63" s="33"/>
      <c r="I63" s="33"/>
      <c r="J63" s="29">
        <v>1</v>
      </c>
      <c r="K63" s="32"/>
      <c r="L63" s="39">
        <v>11880</v>
      </c>
      <c r="M63" s="34">
        <v>12949</v>
      </c>
      <c r="N63" s="34">
        <v>12355.2</v>
      </c>
      <c r="O63" s="35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7">
        <f t="shared" si="0"/>
        <v>3</v>
      </c>
      <c r="AB63" s="38">
        <f t="shared" si="1"/>
        <v>12394.74</v>
      </c>
      <c r="AC63" s="38">
        <f t="shared" si="2"/>
        <v>12394.74</v>
      </c>
      <c r="AD63" s="30">
        <f t="shared" si="3"/>
        <v>4.3211506018365746</v>
      </c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ht="39.75" customHeight="1">
      <c r="A64" s="27">
        <v>47</v>
      </c>
      <c r="B64" s="28"/>
      <c r="C64" s="67" t="s">
        <v>110</v>
      </c>
      <c r="D64" s="66" t="s">
        <v>148</v>
      </c>
      <c r="E64" s="30">
        <v>1</v>
      </c>
      <c r="F64" s="31"/>
      <c r="G64" s="32"/>
      <c r="H64" s="33"/>
      <c r="I64" s="33"/>
      <c r="J64" s="29">
        <v>1</v>
      </c>
      <c r="K64" s="32"/>
      <c r="L64" s="39">
        <v>28680</v>
      </c>
      <c r="M64" s="39">
        <v>31261</v>
      </c>
      <c r="N64" s="39">
        <v>29827.200000000001</v>
      </c>
      <c r="O64" s="35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7">
        <f t="shared" si="0"/>
        <v>3</v>
      </c>
      <c r="AB64" s="38">
        <f t="shared" si="1"/>
        <v>29922.74</v>
      </c>
      <c r="AC64" s="38">
        <f t="shared" si="2"/>
        <v>29922.74</v>
      </c>
      <c r="AD64" s="30">
        <f t="shared" si="3"/>
        <v>4.321627428323267</v>
      </c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1024" ht="39.75" customHeight="1">
      <c r="A65" s="27">
        <v>48</v>
      </c>
      <c r="B65" s="28"/>
      <c r="C65" s="67" t="s">
        <v>111</v>
      </c>
      <c r="D65" s="66" t="s">
        <v>148</v>
      </c>
      <c r="E65" s="30">
        <v>1</v>
      </c>
      <c r="F65" s="31"/>
      <c r="G65" s="32"/>
      <c r="H65" s="33"/>
      <c r="I65" s="33"/>
      <c r="J65" s="29">
        <v>1</v>
      </c>
      <c r="K65" s="32"/>
      <c r="L65" s="39">
        <v>35880</v>
      </c>
      <c r="M65" s="39">
        <v>39109</v>
      </c>
      <c r="N65" s="39">
        <v>37315.199999999997</v>
      </c>
      <c r="O65" s="35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7">
        <f t="shared" si="0"/>
        <v>3</v>
      </c>
      <c r="AB65" s="38">
        <f t="shared" si="1"/>
        <v>37434.74</v>
      </c>
      <c r="AC65" s="38">
        <f t="shared" si="2"/>
        <v>37434.74</v>
      </c>
      <c r="AD65" s="30">
        <f t="shared" si="3"/>
        <v>4.3216950916330461</v>
      </c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  <c r="AMF65"/>
      <c r="AMG65"/>
      <c r="AMH65"/>
      <c r="AMI65"/>
      <c r="AMJ65"/>
    </row>
    <row r="66" spans="1:1024" ht="39.75" customHeight="1">
      <c r="A66" s="27">
        <v>49</v>
      </c>
      <c r="B66" s="28"/>
      <c r="C66" s="67" t="s">
        <v>112</v>
      </c>
      <c r="D66" s="66" t="s">
        <v>148</v>
      </c>
      <c r="E66" s="30">
        <v>1</v>
      </c>
      <c r="F66" s="31"/>
      <c r="G66" s="32"/>
      <c r="H66" s="33"/>
      <c r="I66" s="33"/>
      <c r="J66" s="29">
        <v>1</v>
      </c>
      <c r="K66" s="32"/>
      <c r="L66" s="39">
        <v>34680</v>
      </c>
      <c r="M66" s="39">
        <v>37801</v>
      </c>
      <c r="N66" s="39">
        <v>36067.199999999997</v>
      </c>
      <c r="O66" s="35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7">
        <f t="shared" si="0"/>
        <v>3</v>
      </c>
      <c r="AB66" s="38">
        <f t="shared" si="1"/>
        <v>36182.74</v>
      </c>
      <c r="AC66" s="38">
        <f t="shared" si="2"/>
        <v>36182.74</v>
      </c>
      <c r="AD66" s="30">
        <f t="shared" si="3"/>
        <v>4.3216857654773486</v>
      </c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  <c r="AMF66"/>
      <c r="AMG66"/>
      <c r="AMH66"/>
      <c r="AMI66"/>
      <c r="AMJ66"/>
    </row>
    <row r="67" spans="1:1024" ht="39.75" customHeight="1">
      <c r="A67" s="27">
        <v>50</v>
      </c>
      <c r="B67" s="28"/>
      <c r="C67" s="67" t="s">
        <v>113</v>
      </c>
      <c r="D67" s="66" t="s">
        <v>148</v>
      </c>
      <c r="E67" s="30">
        <v>1</v>
      </c>
      <c r="F67" s="31"/>
      <c r="G67" s="32"/>
      <c r="H67" s="33"/>
      <c r="I67" s="33"/>
      <c r="J67" s="29">
        <v>1</v>
      </c>
      <c r="K67" s="32"/>
      <c r="L67" s="39">
        <v>21480</v>
      </c>
      <c r="M67" s="39">
        <v>23413</v>
      </c>
      <c r="N67" s="39">
        <v>22339.200000000001</v>
      </c>
      <c r="O67" s="35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7">
        <f t="shared" si="0"/>
        <v>3</v>
      </c>
      <c r="AB67" s="38">
        <f t="shared" si="1"/>
        <v>22410.74</v>
      </c>
      <c r="AC67" s="38">
        <f t="shared" si="2"/>
        <v>22410.74</v>
      </c>
      <c r="AD67" s="30">
        <f t="shared" si="3"/>
        <v>4.3215144046233824</v>
      </c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  <c r="AMB67"/>
      <c r="AMC67"/>
      <c r="AMD67"/>
      <c r="AME67"/>
      <c r="AMF67"/>
      <c r="AMG67"/>
      <c r="AMH67"/>
      <c r="AMI67"/>
      <c r="AMJ67"/>
    </row>
    <row r="68" spans="1:1024" ht="39.75" customHeight="1">
      <c r="A68" s="27">
        <v>51</v>
      </c>
      <c r="B68" s="28"/>
      <c r="C68" s="68" t="s">
        <v>114</v>
      </c>
      <c r="D68" s="66" t="s">
        <v>148</v>
      </c>
      <c r="E68" s="30">
        <v>1</v>
      </c>
      <c r="F68" s="31"/>
      <c r="G68" s="32"/>
      <c r="H68" s="33"/>
      <c r="I68" s="33"/>
      <c r="J68" s="29">
        <v>1</v>
      </c>
      <c r="K68" s="32"/>
      <c r="L68" s="39">
        <v>7080</v>
      </c>
      <c r="M68" s="39">
        <v>7717</v>
      </c>
      <c r="N68" s="39">
        <v>7363.2</v>
      </c>
      <c r="O68" s="35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7">
        <f t="shared" si="0"/>
        <v>3</v>
      </c>
      <c r="AB68" s="38">
        <f t="shared" si="1"/>
        <v>7386.74</v>
      </c>
      <c r="AC68" s="38">
        <f t="shared" si="2"/>
        <v>7386.74</v>
      </c>
      <c r="AD68" s="30">
        <f t="shared" si="3"/>
        <v>4.3205987435753714</v>
      </c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  <c r="AMB68"/>
      <c r="AMC68"/>
      <c r="AMD68"/>
      <c r="AME68"/>
      <c r="AMF68"/>
      <c r="AMG68"/>
      <c r="AMH68"/>
      <c r="AMI68"/>
      <c r="AMJ68"/>
    </row>
    <row r="69" spans="1:1024" ht="39.75" customHeight="1">
      <c r="A69" s="27">
        <v>52</v>
      </c>
      <c r="B69" s="28"/>
      <c r="C69" s="68" t="s">
        <v>115</v>
      </c>
      <c r="D69" s="66" t="s">
        <v>148</v>
      </c>
      <c r="E69" s="30">
        <v>1</v>
      </c>
      <c r="F69" s="31"/>
      <c r="G69" s="32"/>
      <c r="H69" s="33"/>
      <c r="I69" s="33"/>
      <c r="J69" s="29">
        <v>1</v>
      </c>
      <c r="K69" s="32"/>
      <c r="L69" s="39">
        <v>7080</v>
      </c>
      <c r="M69" s="39">
        <v>7717</v>
      </c>
      <c r="N69" s="39">
        <v>7363.2</v>
      </c>
      <c r="O69" s="35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7">
        <f t="shared" si="0"/>
        <v>3</v>
      </c>
      <c r="AB69" s="38">
        <f t="shared" si="1"/>
        <v>7386.74</v>
      </c>
      <c r="AC69" s="38">
        <f t="shared" si="2"/>
        <v>7386.74</v>
      </c>
      <c r="AD69" s="30">
        <f t="shared" si="3"/>
        <v>4.3205987435753714</v>
      </c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  <c r="AMB69"/>
      <c r="AMC69"/>
      <c r="AMD69"/>
      <c r="AME69"/>
      <c r="AMF69"/>
      <c r="AMG69"/>
      <c r="AMH69"/>
      <c r="AMI69"/>
      <c r="AMJ69"/>
    </row>
    <row r="70" spans="1:1024" ht="39.75" customHeight="1">
      <c r="A70" s="27">
        <v>53</v>
      </c>
      <c r="B70" s="28"/>
      <c r="C70" s="70" t="s">
        <v>116</v>
      </c>
      <c r="D70" s="66" t="s">
        <v>148</v>
      </c>
      <c r="E70" s="30">
        <v>1</v>
      </c>
      <c r="F70" s="31"/>
      <c r="G70" s="32"/>
      <c r="H70" s="33"/>
      <c r="I70" s="33"/>
      <c r="J70" s="29">
        <v>1</v>
      </c>
      <c r="K70" s="32"/>
      <c r="L70" s="41">
        <v>4680</v>
      </c>
      <c r="M70" s="41">
        <v>5101</v>
      </c>
      <c r="N70" s="41">
        <v>4867.2</v>
      </c>
      <c r="O70" s="35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7">
        <f t="shared" si="0"/>
        <v>3</v>
      </c>
      <c r="AB70" s="38">
        <f t="shared" si="1"/>
        <v>4882.74</v>
      </c>
      <c r="AC70" s="38">
        <f t="shared" si="2"/>
        <v>4882.74</v>
      </c>
      <c r="AD70" s="30">
        <f t="shared" si="3"/>
        <v>4.319898329048363</v>
      </c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  <c r="AMB70"/>
      <c r="AMC70"/>
      <c r="AMD70"/>
      <c r="AME70"/>
      <c r="AMF70"/>
      <c r="AMG70"/>
      <c r="AMH70"/>
      <c r="AMI70"/>
      <c r="AMJ70"/>
    </row>
    <row r="71" spans="1:1024" ht="39.75" customHeight="1">
      <c r="A71" s="27">
        <v>54</v>
      </c>
      <c r="B71" s="28"/>
      <c r="C71" s="69" t="s">
        <v>117</v>
      </c>
      <c r="D71" s="66" t="s">
        <v>148</v>
      </c>
      <c r="E71" s="30">
        <v>1</v>
      </c>
      <c r="F71" s="31"/>
      <c r="G71" s="32"/>
      <c r="H71" s="33"/>
      <c r="I71" s="33"/>
      <c r="J71" s="29">
        <v>1</v>
      </c>
      <c r="K71" s="32"/>
      <c r="L71" s="42">
        <v>7080</v>
      </c>
      <c r="M71" s="39">
        <v>7717</v>
      </c>
      <c r="N71" s="39">
        <v>7363.2</v>
      </c>
      <c r="O71" s="35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7">
        <f t="shared" si="0"/>
        <v>3</v>
      </c>
      <c r="AB71" s="38">
        <f t="shared" si="1"/>
        <v>7386.74</v>
      </c>
      <c r="AC71" s="38">
        <f t="shared" si="2"/>
        <v>7386.74</v>
      </c>
      <c r="AD71" s="30">
        <f t="shared" si="3"/>
        <v>4.3205987435753714</v>
      </c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  <c r="AMI71"/>
      <c r="AMJ71"/>
    </row>
    <row r="72" spans="1:1024" ht="39.75" customHeight="1">
      <c r="A72" s="27">
        <v>55</v>
      </c>
      <c r="B72" s="28"/>
      <c r="C72" s="67" t="s">
        <v>118</v>
      </c>
      <c r="D72" s="66" t="s">
        <v>148</v>
      </c>
      <c r="E72" s="30">
        <v>1</v>
      </c>
      <c r="F72" s="31"/>
      <c r="G72" s="32"/>
      <c r="H72" s="33"/>
      <c r="I72" s="33"/>
      <c r="J72" s="29">
        <v>1</v>
      </c>
      <c r="K72" s="32"/>
      <c r="L72" s="34">
        <v>35400</v>
      </c>
      <c r="M72" s="34">
        <v>38586</v>
      </c>
      <c r="N72" s="34">
        <v>36816.199999999997</v>
      </c>
      <c r="O72" s="35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7">
        <f t="shared" si="0"/>
        <v>3</v>
      </c>
      <c r="AB72" s="38">
        <f t="shared" si="1"/>
        <v>36934.07</v>
      </c>
      <c r="AC72" s="38">
        <f t="shared" si="2"/>
        <v>36934.07</v>
      </c>
      <c r="AD72" s="30">
        <f t="shared" si="3"/>
        <v>4.3219364246773795</v>
      </c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  <c r="AMH72"/>
      <c r="AMI72"/>
      <c r="AMJ72"/>
    </row>
    <row r="73" spans="1:1024" ht="39.75" customHeight="1">
      <c r="A73" s="27">
        <v>56</v>
      </c>
      <c r="B73" s="28"/>
      <c r="C73" s="67" t="s">
        <v>119</v>
      </c>
      <c r="D73" s="66" t="s">
        <v>148</v>
      </c>
      <c r="E73" s="30">
        <v>1</v>
      </c>
      <c r="F73" s="31"/>
      <c r="G73" s="32"/>
      <c r="H73" s="33"/>
      <c r="I73" s="33"/>
      <c r="J73" s="29">
        <v>1</v>
      </c>
      <c r="K73" s="32"/>
      <c r="L73" s="34">
        <v>1080</v>
      </c>
      <c r="M73" s="34">
        <v>1177</v>
      </c>
      <c r="N73" s="34">
        <v>1123.2</v>
      </c>
      <c r="O73" s="35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7">
        <f t="shared" si="0"/>
        <v>3</v>
      </c>
      <c r="AB73" s="38">
        <f t="shared" si="1"/>
        <v>1126.74</v>
      </c>
      <c r="AC73" s="38">
        <f t="shared" si="2"/>
        <v>1126.74</v>
      </c>
      <c r="AD73" s="30">
        <f t="shared" si="3"/>
        <v>4.3130121713646679</v>
      </c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  <c r="AMI73"/>
      <c r="AMJ73"/>
    </row>
    <row r="74" spans="1:1024" ht="39.75" customHeight="1">
      <c r="A74" s="27">
        <v>57</v>
      </c>
      <c r="B74" s="28"/>
      <c r="C74" s="67" t="s">
        <v>120</v>
      </c>
      <c r="D74" s="66" t="s">
        <v>148</v>
      </c>
      <c r="E74" s="30">
        <v>1</v>
      </c>
      <c r="F74" s="31"/>
      <c r="G74" s="32"/>
      <c r="H74" s="33"/>
      <c r="I74" s="33"/>
      <c r="J74" s="29">
        <v>1</v>
      </c>
      <c r="K74" s="32"/>
      <c r="L74" s="34">
        <v>8280</v>
      </c>
      <c r="M74" s="34">
        <v>9025</v>
      </c>
      <c r="N74" s="34">
        <v>8611.2000000000007</v>
      </c>
      <c r="O74" s="35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7">
        <f t="shared" si="0"/>
        <v>3</v>
      </c>
      <c r="AB74" s="38">
        <f t="shared" si="1"/>
        <v>8638.74</v>
      </c>
      <c r="AC74" s="38">
        <f t="shared" si="2"/>
        <v>8638.74</v>
      </c>
      <c r="AD74" s="30">
        <f t="shared" si="3"/>
        <v>4.3207966910606093</v>
      </c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  <c r="AMI74"/>
      <c r="AMJ74"/>
    </row>
    <row r="75" spans="1:1024" ht="39.75" customHeight="1">
      <c r="A75" s="27">
        <v>58</v>
      </c>
      <c r="B75" s="28"/>
      <c r="C75" s="67" t="s">
        <v>121</v>
      </c>
      <c r="D75" s="66" t="s">
        <v>148</v>
      </c>
      <c r="E75" s="30">
        <v>1</v>
      </c>
      <c r="F75" s="31"/>
      <c r="G75" s="32"/>
      <c r="H75" s="33"/>
      <c r="I75" s="33"/>
      <c r="J75" s="29">
        <v>1</v>
      </c>
      <c r="K75" s="32"/>
      <c r="L75" s="34">
        <v>5280</v>
      </c>
      <c r="M75" s="34">
        <v>5755</v>
      </c>
      <c r="N75" s="34">
        <v>5491.2</v>
      </c>
      <c r="O75" s="35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7">
        <f t="shared" si="0"/>
        <v>3</v>
      </c>
      <c r="AB75" s="38">
        <f t="shared" si="1"/>
        <v>5508.74</v>
      </c>
      <c r="AC75" s="38">
        <f t="shared" si="2"/>
        <v>5508.74</v>
      </c>
      <c r="AD75" s="30">
        <f t="shared" si="3"/>
        <v>4.3201331244869801</v>
      </c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  <c r="AMB75"/>
      <c r="AMC75"/>
      <c r="AMD75"/>
      <c r="AME75"/>
      <c r="AMF75"/>
      <c r="AMG75"/>
      <c r="AMH75"/>
      <c r="AMI75"/>
      <c r="AMJ75"/>
    </row>
    <row r="76" spans="1:1024" ht="39.75" customHeight="1">
      <c r="A76" s="27">
        <v>59</v>
      </c>
      <c r="B76" s="28"/>
      <c r="C76" s="67" t="s">
        <v>122</v>
      </c>
      <c r="D76" s="66" t="s">
        <v>148</v>
      </c>
      <c r="E76" s="30">
        <v>1</v>
      </c>
      <c r="F76" s="31"/>
      <c r="G76" s="32"/>
      <c r="H76" s="33"/>
      <c r="I76" s="33"/>
      <c r="J76" s="29">
        <v>1</v>
      </c>
      <c r="K76" s="32"/>
      <c r="L76" s="34">
        <v>5280</v>
      </c>
      <c r="M76" s="34">
        <v>5755</v>
      </c>
      <c r="N76" s="34">
        <v>5491.2</v>
      </c>
      <c r="O76" s="35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7">
        <f t="shared" si="0"/>
        <v>3</v>
      </c>
      <c r="AB76" s="38">
        <f t="shared" si="1"/>
        <v>5508.74</v>
      </c>
      <c r="AC76" s="38">
        <f t="shared" si="2"/>
        <v>5508.74</v>
      </c>
      <c r="AD76" s="30">
        <f t="shared" si="3"/>
        <v>4.3201331244869801</v>
      </c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  <c r="AMB76"/>
      <c r="AMC76"/>
      <c r="AMD76"/>
      <c r="AME76"/>
      <c r="AMF76"/>
      <c r="AMG76"/>
      <c r="AMH76"/>
      <c r="AMI76"/>
      <c r="AMJ76"/>
    </row>
    <row r="77" spans="1:1024" ht="39.75" customHeight="1">
      <c r="A77" s="27">
        <v>60</v>
      </c>
      <c r="B77" s="28"/>
      <c r="C77" s="67" t="s">
        <v>123</v>
      </c>
      <c r="D77" s="66" t="s">
        <v>148</v>
      </c>
      <c r="E77" s="30">
        <v>1</v>
      </c>
      <c r="F77" s="31"/>
      <c r="G77" s="32"/>
      <c r="H77" s="33"/>
      <c r="I77" s="33"/>
      <c r="J77" s="29">
        <v>1</v>
      </c>
      <c r="K77" s="32"/>
      <c r="L77" s="34">
        <v>5280</v>
      </c>
      <c r="M77" s="34">
        <v>5755</v>
      </c>
      <c r="N77" s="34">
        <v>5491.2</v>
      </c>
      <c r="O77" s="35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7">
        <f t="shared" si="0"/>
        <v>3</v>
      </c>
      <c r="AB77" s="38">
        <f t="shared" si="1"/>
        <v>5508.74</v>
      </c>
      <c r="AC77" s="38">
        <f t="shared" si="2"/>
        <v>5508.74</v>
      </c>
      <c r="AD77" s="30">
        <f t="shared" si="3"/>
        <v>4.3201331244869801</v>
      </c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  <c r="AMB77"/>
      <c r="AMC77"/>
      <c r="AMD77"/>
      <c r="AME77"/>
      <c r="AMF77"/>
      <c r="AMG77"/>
      <c r="AMH77"/>
      <c r="AMI77"/>
      <c r="AMJ77"/>
    </row>
    <row r="78" spans="1:1024" ht="39.75" customHeight="1">
      <c r="A78" s="27">
        <v>61</v>
      </c>
      <c r="B78" s="28"/>
      <c r="C78" s="68" t="s">
        <v>124</v>
      </c>
      <c r="D78" s="66" t="s">
        <v>148</v>
      </c>
      <c r="E78" s="30">
        <v>1</v>
      </c>
      <c r="F78" s="31"/>
      <c r="G78" s="32"/>
      <c r="H78" s="33"/>
      <c r="I78" s="33"/>
      <c r="J78" s="29">
        <v>1</v>
      </c>
      <c r="K78" s="32"/>
      <c r="L78" s="39">
        <v>14280</v>
      </c>
      <c r="M78" s="39">
        <v>15565</v>
      </c>
      <c r="N78" s="39">
        <v>14851.2</v>
      </c>
      <c r="O78" s="35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7">
        <f t="shared" si="0"/>
        <v>3</v>
      </c>
      <c r="AB78" s="38">
        <f t="shared" si="1"/>
        <v>14898.74</v>
      </c>
      <c r="AC78" s="38">
        <f t="shared" si="2"/>
        <v>14898.74</v>
      </c>
      <c r="AD78" s="30">
        <f t="shared" si="3"/>
        <v>4.3212874092859632</v>
      </c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  <c r="AMB78"/>
      <c r="AMC78"/>
      <c r="AMD78"/>
      <c r="AME78"/>
      <c r="AMF78"/>
      <c r="AMG78"/>
      <c r="AMH78"/>
      <c r="AMI78"/>
      <c r="AMJ78"/>
    </row>
    <row r="79" spans="1:1024" ht="39.75" customHeight="1">
      <c r="A79" s="27">
        <v>62</v>
      </c>
      <c r="B79" s="28"/>
      <c r="C79" s="68" t="s">
        <v>125</v>
      </c>
      <c r="D79" s="66" t="s">
        <v>148</v>
      </c>
      <c r="E79" s="30">
        <v>1</v>
      </c>
      <c r="F79" s="31"/>
      <c r="G79" s="32"/>
      <c r="H79" s="33"/>
      <c r="I79" s="33"/>
      <c r="J79" s="29">
        <v>1</v>
      </c>
      <c r="K79" s="32"/>
      <c r="L79" s="34">
        <v>14280</v>
      </c>
      <c r="M79" s="39">
        <v>15565</v>
      </c>
      <c r="N79" s="39">
        <v>14851.2</v>
      </c>
      <c r="O79" s="35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7">
        <f t="shared" si="0"/>
        <v>3</v>
      </c>
      <c r="AB79" s="38">
        <f t="shared" si="1"/>
        <v>14898.74</v>
      </c>
      <c r="AC79" s="38">
        <f t="shared" si="2"/>
        <v>14898.74</v>
      </c>
      <c r="AD79" s="30">
        <f t="shared" si="3"/>
        <v>4.3212874092859632</v>
      </c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  <c r="AMB79"/>
      <c r="AMC79"/>
      <c r="AMD79"/>
      <c r="AME79"/>
      <c r="AMF79"/>
      <c r="AMG79"/>
      <c r="AMH79"/>
      <c r="AMI79"/>
      <c r="AMJ79"/>
    </row>
    <row r="80" spans="1:1024" ht="39.75" customHeight="1">
      <c r="A80" s="27">
        <v>63</v>
      </c>
      <c r="B80" s="28"/>
      <c r="C80" s="67" t="s">
        <v>126</v>
      </c>
      <c r="D80" s="66" t="s">
        <v>148</v>
      </c>
      <c r="E80" s="30">
        <v>1</v>
      </c>
      <c r="F80" s="31"/>
      <c r="G80" s="32"/>
      <c r="H80" s="33"/>
      <c r="I80" s="33"/>
      <c r="J80" s="29">
        <v>1</v>
      </c>
      <c r="K80" s="32"/>
      <c r="L80" s="34">
        <v>11880</v>
      </c>
      <c r="M80" s="34">
        <v>12949</v>
      </c>
      <c r="N80" s="39">
        <v>14851.2</v>
      </c>
      <c r="O80" s="35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7">
        <f t="shared" si="0"/>
        <v>3</v>
      </c>
      <c r="AB80" s="38">
        <f t="shared" si="1"/>
        <v>13226.74</v>
      </c>
      <c r="AC80" s="38">
        <f t="shared" si="2"/>
        <v>13226.74</v>
      </c>
      <c r="AD80" s="30">
        <f t="shared" si="3"/>
        <v>11.378048713177444</v>
      </c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  <row r="81" spans="1:1024" ht="39.75" customHeight="1">
      <c r="A81" s="27">
        <v>64</v>
      </c>
      <c r="B81" s="28"/>
      <c r="C81" s="67" t="s">
        <v>127</v>
      </c>
      <c r="D81" s="66" t="s">
        <v>148</v>
      </c>
      <c r="E81" s="30">
        <v>1</v>
      </c>
      <c r="F81" s="31"/>
      <c r="G81" s="32"/>
      <c r="H81" s="33"/>
      <c r="I81" s="33"/>
      <c r="J81" s="29">
        <v>1</v>
      </c>
      <c r="K81" s="32"/>
      <c r="L81" s="39">
        <v>11880</v>
      </c>
      <c r="M81" s="34">
        <v>12949</v>
      </c>
      <c r="N81" s="34">
        <v>12355.2</v>
      </c>
      <c r="O81" s="35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7">
        <f t="shared" si="0"/>
        <v>3</v>
      </c>
      <c r="AB81" s="38">
        <f t="shared" si="1"/>
        <v>12394.74</v>
      </c>
      <c r="AC81" s="38">
        <f t="shared" si="2"/>
        <v>12394.74</v>
      </c>
      <c r="AD81" s="30">
        <f t="shared" si="3"/>
        <v>4.3211506018365746</v>
      </c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  <c r="AMB81"/>
      <c r="AMC81"/>
      <c r="AMD81"/>
      <c r="AME81"/>
      <c r="AMF81"/>
      <c r="AMG81"/>
      <c r="AMH81"/>
      <c r="AMI81"/>
      <c r="AMJ81"/>
    </row>
    <row r="82" spans="1:1024" ht="39.75" customHeight="1">
      <c r="A82" s="27">
        <v>65</v>
      </c>
      <c r="B82" s="28"/>
      <c r="C82" s="67" t="s">
        <v>128</v>
      </c>
      <c r="D82" s="66" t="s">
        <v>148</v>
      </c>
      <c r="E82" s="30">
        <v>1</v>
      </c>
      <c r="F82" s="31"/>
      <c r="G82" s="32"/>
      <c r="H82" s="33"/>
      <c r="I82" s="33"/>
      <c r="J82" s="29">
        <v>1</v>
      </c>
      <c r="K82" s="32"/>
      <c r="L82" s="39">
        <v>11880</v>
      </c>
      <c r="M82" s="34">
        <v>12949</v>
      </c>
      <c r="N82" s="34">
        <v>12355.2</v>
      </c>
      <c r="O82" s="35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7">
        <f t="shared" si="0"/>
        <v>3</v>
      </c>
      <c r="AB82" s="38">
        <f t="shared" si="1"/>
        <v>12394.74</v>
      </c>
      <c r="AC82" s="38">
        <f t="shared" si="2"/>
        <v>12394.74</v>
      </c>
      <c r="AD82" s="30">
        <f t="shared" si="3"/>
        <v>4.3211506018365746</v>
      </c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  <c r="AMB82"/>
      <c r="AMC82"/>
      <c r="AMD82"/>
      <c r="AME82"/>
      <c r="AMF82"/>
      <c r="AMG82"/>
      <c r="AMH82"/>
      <c r="AMI82"/>
      <c r="AMJ82"/>
    </row>
    <row r="83" spans="1:1024" ht="39.75" customHeight="1">
      <c r="A83" s="27">
        <v>66</v>
      </c>
      <c r="B83" s="28"/>
      <c r="C83" s="70" t="s">
        <v>129</v>
      </c>
      <c r="D83" s="66" t="s">
        <v>148</v>
      </c>
      <c r="E83" s="30">
        <v>1</v>
      </c>
      <c r="F83" s="31"/>
      <c r="G83" s="32"/>
      <c r="H83" s="33"/>
      <c r="I83" s="33"/>
      <c r="J83" s="29">
        <v>1</v>
      </c>
      <c r="K83" s="32"/>
      <c r="L83" s="41">
        <v>89400</v>
      </c>
      <c r="M83" s="41">
        <v>97446</v>
      </c>
      <c r="N83" s="41">
        <v>92976</v>
      </c>
      <c r="O83" s="35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7">
        <f t="shared" ref="AA83" si="4">COUNTIF(K83:Z83,"&gt;0")</f>
        <v>3</v>
      </c>
      <c r="AB83" s="38">
        <f t="shared" ref="AB83" si="5">CEILING(SUM(K83:Z83)/COUNTIF(K83:Z83,"&gt;0"),0.01)</f>
        <v>93274</v>
      </c>
      <c r="AC83" s="38">
        <f t="shared" ref="AC83" si="6">AB83*E83</f>
        <v>93274</v>
      </c>
      <c r="AD83" s="30">
        <f t="shared" ref="AD83" si="7">STDEV(K83:Z83)/AB83*100</f>
        <v>4.3219646193190675</v>
      </c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  <c r="AMB83"/>
      <c r="AMC83"/>
      <c r="AMD83"/>
      <c r="AME83"/>
      <c r="AMF83"/>
      <c r="AMG83"/>
      <c r="AMH83"/>
      <c r="AMI83"/>
      <c r="AMJ83"/>
    </row>
    <row r="84" spans="1:1024" ht="24" customHeight="1">
      <c r="A84" s="43"/>
      <c r="B84" s="44"/>
      <c r="C84" s="5" t="s">
        <v>130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6"/>
      <c r="AC84" s="46">
        <f>SUM(AC18:AC83)</f>
        <v>1381624</v>
      </c>
      <c r="AD84" s="47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  <c r="AMB84"/>
      <c r="AMC84"/>
      <c r="AMD84"/>
      <c r="AME84"/>
      <c r="AMF84"/>
      <c r="AMG84"/>
      <c r="AMH84"/>
      <c r="AMI84"/>
      <c r="AMJ84"/>
    </row>
    <row r="85" spans="1:1024" ht="13.5" customHeight="1">
      <c r="A85"/>
      <c r="B85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9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  <c r="AMH85"/>
      <c r="AMI85"/>
      <c r="AMJ85"/>
    </row>
    <row r="86" spans="1:1024" s="50" customFormat="1" ht="13.5" customHeight="1">
      <c r="C86" s="50" t="s">
        <v>131</v>
      </c>
    </row>
    <row r="87" spans="1:1024" ht="15" customHeight="1">
      <c r="A87" s="50"/>
      <c r="B87" s="50"/>
      <c r="C87" s="51" t="s">
        <v>132</v>
      </c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  <c r="AMB87"/>
      <c r="AMC87"/>
      <c r="AMD87"/>
      <c r="AME87"/>
      <c r="AMF87"/>
      <c r="AMG87"/>
      <c r="AMH87"/>
      <c r="AMI87"/>
      <c r="AMJ87"/>
    </row>
    <row r="88" spans="1:1024" ht="15" customHeight="1">
      <c r="A88" s="50"/>
      <c r="B88" s="50"/>
      <c r="C88" s="51" t="s">
        <v>133</v>
      </c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  <c r="QX88"/>
      <c r="QY88"/>
      <c r="QZ88"/>
      <c r="RA88"/>
      <c r="RB88"/>
      <c r="RC88"/>
      <c r="RD88"/>
      <c r="RE88"/>
      <c r="RF88"/>
      <c r="RG88"/>
      <c r="RH88"/>
      <c r="RI88"/>
      <c r="RJ88"/>
      <c r="RK88"/>
      <c r="RL88"/>
      <c r="RM88"/>
      <c r="RN88"/>
      <c r="RO88"/>
      <c r="RP88"/>
      <c r="RQ88"/>
      <c r="RR88"/>
      <c r="RS88"/>
      <c r="RT88"/>
      <c r="RU88"/>
      <c r="RV88"/>
      <c r="RW88"/>
      <c r="RX88"/>
      <c r="RY88"/>
      <c r="RZ88"/>
      <c r="SA88"/>
      <c r="SB88"/>
      <c r="SC88"/>
      <c r="SD88"/>
      <c r="SE88"/>
      <c r="SF88"/>
      <c r="SG88"/>
      <c r="SH88"/>
      <c r="SI88"/>
      <c r="SJ88"/>
      <c r="SK88"/>
      <c r="SL88"/>
      <c r="SM88"/>
      <c r="SN88"/>
      <c r="SO88"/>
      <c r="SP88"/>
      <c r="SQ88"/>
      <c r="SR88"/>
      <c r="SS88"/>
      <c r="ST88"/>
      <c r="SU88"/>
      <c r="SV88"/>
      <c r="SW88"/>
      <c r="SX88"/>
      <c r="SY88"/>
      <c r="SZ88"/>
      <c r="TA88"/>
      <c r="TB88"/>
      <c r="TC88"/>
      <c r="TD88"/>
      <c r="TE88"/>
      <c r="TF88"/>
      <c r="TG88"/>
      <c r="TH88"/>
      <c r="TI88"/>
      <c r="TJ88"/>
      <c r="TK88"/>
      <c r="TL88"/>
      <c r="TM88"/>
      <c r="TN88"/>
      <c r="TO88"/>
      <c r="TP88"/>
      <c r="TQ88"/>
      <c r="TR88"/>
      <c r="TS88"/>
      <c r="TT88"/>
      <c r="TU88"/>
      <c r="TV88"/>
      <c r="TW88"/>
      <c r="TX88"/>
      <c r="TY88"/>
      <c r="TZ88"/>
      <c r="UA88"/>
      <c r="UB88"/>
      <c r="UC88"/>
      <c r="UD88"/>
      <c r="UE88"/>
      <c r="UF88"/>
      <c r="UG88"/>
      <c r="UH88"/>
      <c r="UI88"/>
      <c r="UJ88"/>
      <c r="UK88"/>
      <c r="UL88"/>
      <c r="UM88"/>
      <c r="UN88"/>
      <c r="UO88"/>
      <c r="UP88"/>
      <c r="UQ88"/>
      <c r="UR88"/>
      <c r="US88"/>
      <c r="UT88"/>
      <c r="UU88"/>
      <c r="UV88"/>
      <c r="UW88"/>
      <c r="UX88"/>
      <c r="UY88"/>
      <c r="UZ88"/>
      <c r="VA88"/>
      <c r="VB88"/>
      <c r="VC88"/>
      <c r="VD88"/>
      <c r="VE88"/>
      <c r="VF88"/>
      <c r="VG88"/>
      <c r="VH88"/>
      <c r="VI88"/>
      <c r="VJ88"/>
      <c r="VK88"/>
      <c r="VL88"/>
      <c r="VM88"/>
      <c r="VN88"/>
      <c r="VO88"/>
      <c r="VP88"/>
      <c r="VQ88"/>
      <c r="VR88"/>
      <c r="VS88"/>
      <c r="VT88"/>
      <c r="VU88"/>
      <c r="VV88"/>
      <c r="VW88"/>
      <c r="VX88"/>
      <c r="VY88"/>
      <c r="VZ88"/>
      <c r="WA88"/>
      <c r="WB88"/>
      <c r="WC88"/>
      <c r="WD88"/>
      <c r="WE88"/>
      <c r="WF88"/>
      <c r="WG88"/>
      <c r="WH88"/>
      <c r="WI88"/>
      <c r="WJ88"/>
      <c r="WK88"/>
      <c r="WL88"/>
      <c r="WM88"/>
      <c r="WN88"/>
      <c r="WO88"/>
      <c r="WP88"/>
      <c r="WQ88"/>
      <c r="WR88"/>
      <c r="WS88"/>
      <c r="WT88"/>
      <c r="WU88"/>
      <c r="WV88"/>
      <c r="WW88"/>
      <c r="WX88"/>
      <c r="WY88"/>
      <c r="WZ88"/>
      <c r="XA88"/>
      <c r="XB88"/>
      <c r="XC88"/>
      <c r="XD88"/>
      <c r="XE88"/>
      <c r="XF88"/>
      <c r="XG88"/>
      <c r="XH88"/>
      <c r="XI88"/>
      <c r="XJ88"/>
      <c r="XK88"/>
      <c r="XL88"/>
      <c r="XM88"/>
      <c r="XN88"/>
      <c r="XO88"/>
      <c r="XP88"/>
      <c r="XQ88"/>
      <c r="XR88"/>
      <c r="XS88"/>
      <c r="XT88"/>
      <c r="XU88"/>
      <c r="XV88"/>
      <c r="XW88"/>
      <c r="XX88"/>
      <c r="XY88"/>
      <c r="XZ88"/>
      <c r="YA88"/>
      <c r="YB88"/>
      <c r="YC88"/>
      <c r="YD88"/>
      <c r="YE88"/>
      <c r="YF88"/>
      <c r="YG88"/>
      <c r="YH88"/>
      <c r="YI88"/>
      <c r="YJ88"/>
      <c r="YK88"/>
      <c r="YL88"/>
      <c r="YM88"/>
      <c r="YN88"/>
      <c r="YO88"/>
      <c r="YP88"/>
      <c r="YQ88"/>
      <c r="YR88"/>
      <c r="YS88"/>
      <c r="YT88"/>
      <c r="YU88"/>
      <c r="YV88"/>
      <c r="YW88"/>
      <c r="YX88"/>
      <c r="YY88"/>
      <c r="YZ88"/>
      <c r="ZA88"/>
      <c r="ZB88"/>
      <c r="ZC88"/>
      <c r="ZD88"/>
      <c r="ZE88"/>
      <c r="ZF88"/>
      <c r="ZG88"/>
      <c r="ZH88"/>
      <c r="ZI88"/>
      <c r="ZJ88"/>
      <c r="ZK88"/>
      <c r="ZL88"/>
      <c r="ZM88"/>
      <c r="ZN88"/>
      <c r="ZO88"/>
      <c r="ZP88"/>
      <c r="ZQ88"/>
      <c r="ZR88"/>
      <c r="ZS88"/>
      <c r="ZT88"/>
      <c r="ZU88"/>
      <c r="ZV88"/>
      <c r="ZW88"/>
      <c r="ZX88"/>
      <c r="ZY88"/>
      <c r="ZZ88"/>
      <c r="AAA88"/>
      <c r="AAB88"/>
      <c r="AAC88"/>
      <c r="AAD88"/>
      <c r="AAE88"/>
      <c r="AAF88"/>
      <c r="AAG88"/>
      <c r="AAH88"/>
      <c r="AAI88"/>
      <c r="AAJ88"/>
      <c r="AAK88"/>
      <c r="AAL88"/>
      <c r="AAM88"/>
      <c r="AAN88"/>
      <c r="AAO88"/>
      <c r="AAP88"/>
      <c r="AAQ88"/>
      <c r="AAR88"/>
      <c r="AAS88"/>
      <c r="AAT88"/>
      <c r="AAU88"/>
      <c r="AAV88"/>
      <c r="AAW88"/>
      <c r="AAX88"/>
      <c r="AAY88"/>
      <c r="AAZ88"/>
      <c r="ABA88"/>
      <c r="ABB88"/>
      <c r="ABC88"/>
      <c r="ABD88"/>
      <c r="ABE88"/>
      <c r="ABF88"/>
      <c r="ABG88"/>
      <c r="ABH88"/>
      <c r="ABI88"/>
      <c r="ABJ88"/>
      <c r="ABK88"/>
      <c r="ABL88"/>
      <c r="ABM88"/>
      <c r="ABN88"/>
      <c r="ABO88"/>
      <c r="ABP88"/>
      <c r="ABQ88"/>
      <c r="ABR88"/>
      <c r="ABS88"/>
      <c r="ABT88"/>
      <c r="ABU88"/>
      <c r="ABV88"/>
      <c r="ABW88"/>
      <c r="ABX88"/>
      <c r="ABY88"/>
      <c r="ABZ88"/>
      <c r="ACA88"/>
      <c r="ACB88"/>
      <c r="ACC88"/>
      <c r="ACD88"/>
      <c r="ACE88"/>
      <c r="ACF88"/>
      <c r="ACG88"/>
      <c r="ACH88"/>
      <c r="ACI88"/>
      <c r="ACJ88"/>
      <c r="ACK88"/>
      <c r="ACL88"/>
      <c r="ACM88"/>
      <c r="ACN88"/>
      <c r="ACO88"/>
      <c r="ACP88"/>
      <c r="ACQ88"/>
      <c r="ACR88"/>
      <c r="ACS88"/>
      <c r="ACT88"/>
      <c r="ACU88"/>
      <c r="ACV88"/>
      <c r="ACW88"/>
      <c r="ACX88"/>
      <c r="ACY88"/>
      <c r="ACZ88"/>
      <c r="ADA88"/>
      <c r="ADB88"/>
      <c r="ADC88"/>
      <c r="ADD88"/>
      <c r="ADE88"/>
      <c r="ADF88"/>
      <c r="ADG88"/>
      <c r="ADH88"/>
      <c r="ADI88"/>
      <c r="ADJ88"/>
      <c r="ADK88"/>
      <c r="ADL88"/>
      <c r="ADM88"/>
      <c r="ADN88"/>
      <c r="ADO88"/>
      <c r="ADP88"/>
      <c r="ADQ88"/>
      <c r="ADR88"/>
      <c r="ADS88"/>
      <c r="ADT88"/>
      <c r="ADU88"/>
      <c r="ADV88"/>
      <c r="ADW88"/>
      <c r="ADX88"/>
      <c r="ADY88"/>
      <c r="ADZ88"/>
      <c r="AEA88"/>
      <c r="AEB88"/>
      <c r="AEC88"/>
      <c r="AED88"/>
      <c r="AEE88"/>
      <c r="AEF88"/>
      <c r="AEG88"/>
      <c r="AEH88"/>
      <c r="AEI88"/>
      <c r="AEJ88"/>
      <c r="AEK88"/>
      <c r="AEL88"/>
      <c r="AEM88"/>
      <c r="AEN88"/>
      <c r="AEO88"/>
      <c r="AEP88"/>
      <c r="AEQ88"/>
      <c r="AER88"/>
      <c r="AES88"/>
      <c r="AET88"/>
      <c r="AEU88"/>
      <c r="AEV88"/>
      <c r="AEW88"/>
      <c r="AEX88"/>
      <c r="AEY88"/>
      <c r="AEZ88"/>
      <c r="AFA88"/>
      <c r="AFB88"/>
      <c r="AFC88"/>
      <c r="AFD88"/>
      <c r="AFE88"/>
      <c r="AFF88"/>
      <c r="AFG88"/>
      <c r="AFH88"/>
      <c r="AFI88"/>
      <c r="AFJ88"/>
      <c r="AFK88"/>
      <c r="AFL88"/>
      <c r="AFM88"/>
      <c r="AFN88"/>
      <c r="AFO88"/>
      <c r="AFP88"/>
      <c r="AFQ88"/>
      <c r="AFR88"/>
      <c r="AFS88"/>
      <c r="AFT88"/>
      <c r="AFU88"/>
      <c r="AFV88"/>
      <c r="AFW88"/>
      <c r="AFX88"/>
      <c r="AFY88"/>
      <c r="AFZ88"/>
      <c r="AGA88"/>
      <c r="AGB88"/>
      <c r="AGC88"/>
      <c r="AGD88"/>
      <c r="AGE88"/>
      <c r="AGF88"/>
      <c r="AGG88"/>
      <c r="AGH88"/>
      <c r="AGI88"/>
      <c r="AGJ88"/>
      <c r="AGK88"/>
      <c r="AGL88"/>
      <c r="AGM88"/>
      <c r="AGN88"/>
      <c r="AGO88"/>
      <c r="AGP88"/>
      <c r="AGQ88"/>
      <c r="AGR88"/>
      <c r="AGS88"/>
      <c r="AGT88"/>
      <c r="AGU88"/>
      <c r="AGV88"/>
      <c r="AGW88"/>
      <c r="AGX88"/>
      <c r="AGY88"/>
      <c r="AGZ88"/>
      <c r="AHA88"/>
      <c r="AHB88"/>
      <c r="AHC88"/>
      <c r="AHD88"/>
      <c r="AHE88"/>
      <c r="AHF88"/>
      <c r="AHG88"/>
      <c r="AHH88"/>
      <c r="AHI88"/>
      <c r="AHJ88"/>
      <c r="AHK88"/>
      <c r="AHL88"/>
      <c r="AHM88"/>
      <c r="AHN88"/>
      <c r="AHO88"/>
      <c r="AHP88"/>
      <c r="AHQ88"/>
      <c r="AHR88"/>
      <c r="AHS88"/>
      <c r="AHT88"/>
      <c r="AHU88"/>
      <c r="AHV88"/>
      <c r="AHW88"/>
      <c r="AHX88"/>
      <c r="AHY88"/>
      <c r="AHZ88"/>
      <c r="AIA88"/>
      <c r="AIB88"/>
      <c r="AIC88"/>
      <c r="AID88"/>
      <c r="AIE88"/>
      <c r="AIF88"/>
      <c r="AIG88"/>
      <c r="AIH88"/>
      <c r="AII88"/>
      <c r="AIJ88"/>
      <c r="AIK88"/>
      <c r="AIL88"/>
      <c r="AIM88"/>
      <c r="AIN88"/>
      <c r="AIO88"/>
      <c r="AIP88"/>
      <c r="AIQ88"/>
      <c r="AIR88"/>
      <c r="AIS88"/>
      <c r="AIT88"/>
      <c r="AIU88"/>
      <c r="AIV88"/>
      <c r="AIW88"/>
      <c r="AIX88"/>
      <c r="AIY88"/>
      <c r="AIZ88"/>
      <c r="AJA88"/>
      <c r="AJB88"/>
      <c r="AJC88"/>
      <c r="AJD88"/>
      <c r="AJE88"/>
      <c r="AJF88"/>
      <c r="AJG88"/>
      <c r="AJH88"/>
      <c r="AJI88"/>
      <c r="AJJ88"/>
      <c r="AJK88"/>
      <c r="AJL88"/>
      <c r="AJM88"/>
      <c r="AJN88"/>
      <c r="AJO88"/>
      <c r="AJP88"/>
      <c r="AJQ88"/>
      <c r="AJR88"/>
      <c r="AJS88"/>
      <c r="AJT88"/>
      <c r="AJU88"/>
      <c r="AJV88"/>
      <c r="AJW88"/>
      <c r="AJX88"/>
      <c r="AJY88"/>
      <c r="AJZ88"/>
      <c r="AKA88"/>
      <c r="AKB88"/>
      <c r="AKC88"/>
      <c r="AKD88"/>
      <c r="AKE88"/>
      <c r="AKF88"/>
      <c r="AKG88"/>
      <c r="AKH88"/>
      <c r="AKI88"/>
      <c r="AKJ88"/>
      <c r="AKK88"/>
      <c r="AKL88"/>
      <c r="AKM88"/>
      <c r="AKN88"/>
      <c r="AKO88"/>
      <c r="AKP88"/>
      <c r="AKQ88"/>
      <c r="AKR88"/>
      <c r="AKS88"/>
      <c r="AKT88"/>
      <c r="AKU88"/>
      <c r="AKV88"/>
      <c r="AKW88"/>
      <c r="AKX88"/>
      <c r="AKY88"/>
      <c r="AKZ88"/>
      <c r="ALA88"/>
      <c r="ALB88"/>
      <c r="ALC88"/>
      <c r="ALD88"/>
      <c r="ALE88"/>
      <c r="ALF88"/>
      <c r="ALG88"/>
      <c r="ALH88"/>
      <c r="ALI88"/>
      <c r="ALJ88"/>
      <c r="ALK88"/>
      <c r="ALL88"/>
      <c r="ALM88"/>
      <c r="ALN88"/>
      <c r="ALO88"/>
      <c r="ALP88"/>
      <c r="ALQ88"/>
      <c r="ALR88"/>
      <c r="ALS88"/>
      <c r="ALT88"/>
      <c r="ALU88"/>
      <c r="ALV88"/>
      <c r="ALW88"/>
      <c r="ALX88"/>
      <c r="ALY88"/>
      <c r="ALZ88"/>
      <c r="AMA88"/>
      <c r="AMB88"/>
      <c r="AMC88"/>
      <c r="AMD88"/>
      <c r="AME88"/>
      <c r="AMF88"/>
      <c r="AMG88"/>
      <c r="AMH88"/>
      <c r="AMI88"/>
      <c r="AMJ88"/>
    </row>
    <row r="89" spans="1:1024" ht="15" customHeight="1">
      <c r="A89" s="50"/>
      <c r="B89" s="50"/>
      <c r="C89" s="51" t="s">
        <v>134</v>
      </c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  <c r="RM89"/>
      <c r="RN89"/>
      <c r="RO89"/>
      <c r="RP89"/>
      <c r="RQ89"/>
      <c r="RR89"/>
      <c r="RS89"/>
      <c r="RT89"/>
      <c r="RU89"/>
      <c r="RV89"/>
      <c r="RW89"/>
      <c r="RX89"/>
      <c r="RY89"/>
      <c r="RZ89"/>
      <c r="SA89"/>
      <c r="SB89"/>
      <c r="SC89"/>
      <c r="SD89"/>
      <c r="SE89"/>
      <c r="SF89"/>
      <c r="SG89"/>
      <c r="SH89"/>
      <c r="SI89"/>
      <c r="SJ89"/>
      <c r="SK89"/>
      <c r="SL89"/>
      <c r="SM89"/>
      <c r="SN89"/>
      <c r="SO89"/>
      <c r="SP89"/>
      <c r="SQ89"/>
      <c r="SR89"/>
      <c r="SS89"/>
      <c r="ST89"/>
      <c r="SU89"/>
      <c r="SV89"/>
      <c r="SW89"/>
      <c r="SX89"/>
      <c r="SY89"/>
      <c r="SZ89"/>
      <c r="TA89"/>
      <c r="TB89"/>
      <c r="TC89"/>
      <c r="TD89"/>
      <c r="TE89"/>
      <c r="TF89"/>
      <c r="TG89"/>
      <c r="TH89"/>
      <c r="TI89"/>
      <c r="TJ89"/>
      <c r="TK89"/>
      <c r="TL89"/>
      <c r="TM89"/>
      <c r="TN89"/>
      <c r="TO89"/>
      <c r="TP89"/>
      <c r="TQ89"/>
      <c r="TR89"/>
      <c r="TS89"/>
      <c r="TT89"/>
      <c r="TU89"/>
      <c r="TV89"/>
      <c r="TW89"/>
      <c r="TX89"/>
      <c r="TY89"/>
      <c r="TZ89"/>
      <c r="UA89"/>
      <c r="UB89"/>
      <c r="UC89"/>
      <c r="UD89"/>
      <c r="UE89"/>
      <c r="UF89"/>
      <c r="UG89"/>
      <c r="UH89"/>
      <c r="UI89"/>
      <c r="UJ89"/>
      <c r="UK89"/>
      <c r="UL89"/>
      <c r="UM89"/>
      <c r="UN89"/>
      <c r="UO89"/>
      <c r="UP89"/>
      <c r="UQ89"/>
      <c r="UR89"/>
      <c r="US89"/>
      <c r="UT89"/>
      <c r="UU89"/>
      <c r="UV89"/>
      <c r="UW89"/>
      <c r="UX89"/>
      <c r="UY89"/>
      <c r="UZ89"/>
      <c r="VA89"/>
      <c r="VB89"/>
      <c r="VC89"/>
      <c r="VD89"/>
      <c r="VE89"/>
      <c r="VF89"/>
      <c r="VG89"/>
      <c r="VH89"/>
      <c r="VI89"/>
      <c r="VJ89"/>
      <c r="VK89"/>
      <c r="VL89"/>
      <c r="VM89"/>
      <c r="VN89"/>
      <c r="VO89"/>
      <c r="VP89"/>
      <c r="VQ89"/>
      <c r="VR89"/>
      <c r="VS89"/>
      <c r="VT89"/>
      <c r="VU89"/>
      <c r="VV89"/>
      <c r="VW89"/>
      <c r="VX89"/>
      <c r="VY89"/>
      <c r="VZ89"/>
      <c r="WA89"/>
      <c r="WB89"/>
      <c r="WC89"/>
      <c r="WD89"/>
      <c r="WE89"/>
      <c r="WF89"/>
      <c r="WG89"/>
      <c r="WH89"/>
      <c r="WI89"/>
      <c r="WJ89"/>
      <c r="WK89"/>
      <c r="WL89"/>
      <c r="WM89"/>
      <c r="WN89"/>
      <c r="WO89"/>
      <c r="WP89"/>
      <c r="WQ89"/>
      <c r="WR89"/>
      <c r="WS89"/>
      <c r="WT89"/>
      <c r="WU89"/>
      <c r="WV89"/>
      <c r="WW89"/>
      <c r="WX89"/>
      <c r="WY89"/>
      <c r="WZ89"/>
      <c r="XA89"/>
      <c r="XB89"/>
      <c r="XC89"/>
      <c r="XD89"/>
      <c r="XE89"/>
      <c r="XF89"/>
      <c r="XG89"/>
      <c r="XH89"/>
      <c r="XI89"/>
      <c r="XJ89"/>
      <c r="XK89"/>
      <c r="XL89"/>
      <c r="XM89"/>
      <c r="XN89"/>
      <c r="XO89"/>
      <c r="XP89"/>
      <c r="XQ89"/>
      <c r="XR89"/>
      <c r="XS89"/>
      <c r="XT89"/>
      <c r="XU89"/>
      <c r="XV89"/>
      <c r="XW89"/>
      <c r="XX89"/>
      <c r="XY89"/>
      <c r="XZ89"/>
      <c r="YA89"/>
      <c r="YB89"/>
      <c r="YC89"/>
      <c r="YD89"/>
      <c r="YE89"/>
      <c r="YF89"/>
      <c r="YG89"/>
      <c r="YH89"/>
      <c r="YI89"/>
      <c r="YJ89"/>
      <c r="YK89"/>
      <c r="YL89"/>
      <c r="YM89"/>
      <c r="YN89"/>
      <c r="YO89"/>
      <c r="YP89"/>
      <c r="YQ89"/>
      <c r="YR89"/>
      <c r="YS89"/>
      <c r="YT89"/>
      <c r="YU89"/>
      <c r="YV89"/>
      <c r="YW89"/>
      <c r="YX89"/>
      <c r="YY89"/>
      <c r="YZ89"/>
      <c r="ZA89"/>
      <c r="ZB89"/>
      <c r="ZC89"/>
      <c r="ZD89"/>
      <c r="ZE89"/>
      <c r="ZF89"/>
      <c r="ZG89"/>
      <c r="ZH89"/>
      <c r="ZI89"/>
      <c r="ZJ89"/>
      <c r="ZK89"/>
      <c r="ZL89"/>
      <c r="ZM89"/>
      <c r="ZN89"/>
      <c r="ZO89"/>
      <c r="ZP89"/>
      <c r="ZQ89"/>
      <c r="ZR89"/>
      <c r="ZS89"/>
      <c r="ZT89"/>
      <c r="ZU89"/>
      <c r="ZV89"/>
      <c r="ZW89"/>
      <c r="ZX89"/>
      <c r="ZY89"/>
      <c r="ZZ89"/>
      <c r="AAA89"/>
      <c r="AAB89"/>
      <c r="AAC89"/>
      <c r="AAD89"/>
      <c r="AAE89"/>
      <c r="AAF89"/>
      <c r="AAG89"/>
      <c r="AAH89"/>
      <c r="AAI89"/>
      <c r="AAJ89"/>
      <c r="AAK89"/>
      <c r="AAL89"/>
      <c r="AAM89"/>
      <c r="AAN89"/>
      <c r="AAO89"/>
      <c r="AAP89"/>
      <c r="AAQ89"/>
      <c r="AAR89"/>
      <c r="AAS89"/>
      <c r="AAT89"/>
      <c r="AAU89"/>
      <c r="AAV89"/>
      <c r="AAW89"/>
      <c r="AAX89"/>
      <c r="AAY89"/>
      <c r="AAZ89"/>
      <c r="ABA89"/>
      <c r="ABB89"/>
      <c r="ABC89"/>
      <c r="ABD89"/>
      <c r="ABE89"/>
      <c r="ABF89"/>
      <c r="ABG89"/>
      <c r="ABH89"/>
      <c r="ABI89"/>
      <c r="ABJ89"/>
      <c r="ABK89"/>
      <c r="ABL89"/>
      <c r="ABM89"/>
      <c r="ABN89"/>
      <c r="ABO89"/>
      <c r="ABP89"/>
      <c r="ABQ89"/>
      <c r="ABR89"/>
      <c r="ABS89"/>
      <c r="ABT89"/>
      <c r="ABU89"/>
      <c r="ABV89"/>
      <c r="ABW89"/>
      <c r="ABX89"/>
      <c r="ABY89"/>
      <c r="ABZ89"/>
      <c r="ACA89"/>
      <c r="ACB89"/>
      <c r="ACC89"/>
      <c r="ACD89"/>
      <c r="ACE89"/>
      <c r="ACF89"/>
      <c r="ACG89"/>
      <c r="ACH89"/>
      <c r="ACI89"/>
      <c r="ACJ89"/>
      <c r="ACK89"/>
      <c r="ACL89"/>
      <c r="ACM89"/>
      <c r="ACN89"/>
      <c r="ACO89"/>
      <c r="ACP89"/>
      <c r="ACQ89"/>
      <c r="ACR89"/>
      <c r="ACS89"/>
      <c r="ACT89"/>
      <c r="ACU89"/>
      <c r="ACV89"/>
      <c r="ACW89"/>
      <c r="ACX89"/>
      <c r="ACY89"/>
      <c r="ACZ89"/>
      <c r="ADA89"/>
      <c r="ADB89"/>
      <c r="ADC89"/>
      <c r="ADD89"/>
      <c r="ADE89"/>
      <c r="ADF89"/>
      <c r="ADG89"/>
      <c r="ADH89"/>
      <c r="ADI89"/>
      <c r="ADJ89"/>
      <c r="ADK89"/>
      <c r="ADL89"/>
      <c r="ADM89"/>
      <c r="ADN89"/>
      <c r="ADO89"/>
      <c r="ADP89"/>
      <c r="ADQ89"/>
      <c r="ADR89"/>
      <c r="ADS89"/>
      <c r="ADT89"/>
      <c r="ADU89"/>
      <c r="ADV89"/>
      <c r="ADW89"/>
      <c r="ADX89"/>
      <c r="ADY89"/>
      <c r="ADZ89"/>
      <c r="AEA89"/>
      <c r="AEB89"/>
      <c r="AEC89"/>
      <c r="AED89"/>
      <c r="AEE89"/>
      <c r="AEF89"/>
      <c r="AEG89"/>
      <c r="AEH89"/>
      <c r="AEI89"/>
      <c r="AEJ89"/>
      <c r="AEK89"/>
      <c r="AEL89"/>
      <c r="AEM89"/>
      <c r="AEN89"/>
      <c r="AEO89"/>
      <c r="AEP89"/>
      <c r="AEQ89"/>
      <c r="AER89"/>
      <c r="AES89"/>
      <c r="AET89"/>
      <c r="AEU89"/>
      <c r="AEV89"/>
      <c r="AEW89"/>
      <c r="AEX89"/>
      <c r="AEY89"/>
      <c r="AEZ89"/>
      <c r="AFA89"/>
      <c r="AFB89"/>
      <c r="AFC89"/>
      <c r="AFD89"/>
      <c r="AFE89"/>
      <c r="AFF89"/>
      <c r="AFG89"/>
      <c r="AFH89"/>
      <c r="AFI89"/>
      <c r="AFJ89"/>
      <c r="AFK89"/>
      <c r="AFL89"/>
      <c r="AFM89"/>
      <c r="AFN89"/>
      <c r="AFO89"/>
      <c r="AFP89"/>
      <c r="AFQ89"/>
      <c r="AFR89"/>
      <c r="AFS89"/>
      <c r="AFT89"/>
      <c r="AFU89"/>
      <c r="AFV89"/>
      <c r="AFW89"/>
      <c r="AFX89"/>
      <c r="AFY89"/>
      <c r="AFZ89"/>
      <c r="AGA89"/>
      <c r="AGB89"/>
      <c r="AGC89"/>
      <c r="AGD89"/>
      <c r="AGE89"/>
      <c r="AGF89"/>
      <c r="AGG89"/>
      <c r="AGH89"/>
      <c r="AGI89"/>
      <c r="AGJ89"/>
      <c r="AGK89"/>
      <c r="AGL89"/>
      <c r="AGM89"/>
      <c r="AGN89"/>
      <c r="AGO89"/>
      <c r="AGP89"/>
      <c r="AGQ89"/>
      <c r="AGR89"/>
      <c r="AGS89"/>
      <c r="AGT89"/>
      <c r="AGU89"/>
      <c r="AGV89"/>
      <c r="AGW89"/>
      <c r="AGX89"/>
      <c r="AGY89"/>
      <c r="AGZ89"/>
      <c r="AHA89"/>
      <c r="AHB89"/>
      <c r="AHC89"/>
      <c r="AHD89"/>
      <c r="AHE89"/>
      <c r="AHF89"/>
      <c r="AHG89"/>
      <c r="AHH89"/>
      <c r="AHI89"/>
      <c r="AHJ89"/>
      <c r="AHK89"/>
      <c r="AHL89"/>
      <c r="AHM89"/>
      <c r="AHN89"/>
      <c r="AHO89"/>
      <c r="AHP89"/>
      <c r="AHQ89"/>
      <c r="AHR89"/>
      <c r="AHS89"/>
      <c r="AHT89"/>
      <c r="AHU89"/>
      <c r="AHV89"/>
      <c r="AHW89"/>
      <c r="AHX89"/>
      <c r="AHY89"/>
      <c r="AHZ89"/>
      <c r="AIA89"/>
      <c r="AIB89"/>
      <c r="AIC89"/>
      <c r="AID89"/>
      <c r="AIE89"/>
      <c r="AIF89"/>
      <c r="AIG89"/>
      <c r="AIH89"/>
      <c r="AII89"/>
      <c r="AIJ89"/>
      <c r="AIK89"/>
      <c r="AIL89"/>
      <c r="AIM89"/>
      <c r="AIN89"/>
      <c r="AIO89"/>
      <c r="AIP89"/>
      <c r="AIQ89"/>
      <c r="AIR89"/>
      <c r="AIS89"/>
      <c r="AIT89"/>
      <c r="AIU89"/>
      <c r="AIV89"/>
      <c r="AIW89"/>
      <c r="AIX89"/>
      <c r="AIY89"/>
      <c r="AIZ89"/>
      <c r="AJA89"/>
      <c r="AJB89"/>
      <c r="AJC89"/>
      <c r="AJD89"/>
      <c r="AJE89"/>
      <c r="AJF89"/>
      <c r="AJG89"/>
      <c r="AJH89"/>
      <c r="AJI89"/>
      <c r="AJJ89"/>
      <c r="AJK89"/>
      <c r="AJL89"/>
      <c r="AJM89"/>
      <c r="AJN89"/>
      <c r="AJO89"/>
      <c r="AJP89"/>
      <c r="AJQ89"/>
      <c r="AJR89"/>
      <c r="AJS89"/>
      <c r="AJT89"/>
      <c r="AJU89"/>
      <c r="AJV89"/>
      <c r="AJW89"/>
      <c r="AJX89"/>
      <c r="AJY89"/>
      <c r="AJZ89"/>
      <c r="AKA89"/>
      <c r="AKB89"/>
      <c r="AKC89"/>
      <c r="AKD89"/>
      <c r="AKE89"/>
      <c r="AKF89"/>
      <c r="AKG89"/>
      <c r="AKH89"/>
      <c r="AKI89"/>
      <c r="AKJ89"/>
      <c r="AKK89"/>
      <c r="AKL89"/>
      <c r="AKM89"/>
      <c r="AKN89"/>
      <c r="AKO89"/>
      <c r="AKP89"/>
      <c r="AKQ89"/>
      <c r="AKR89"/>
      <c r="AKS89"/>
      <c r="AKT89"/>
      <c r="AKU89"/>
      <c r="AKV89"/>
      <c r="AKW89"/>
      <c r="AKX89"/>
      <c r="AKY89"/>
      <c r="AKZ89"/>
      <c r="ALA89"/>
      <c r="ALB89"/>
      <c r="ALC89"/>
      <c r="ALD89"/>
      <c r="ALE89"/>
      <c r="ALF89"/>
      <c r="ALG89"/>
      <c r="ALH89"/>
      <c r="ALI89"/>
      <c r="ALJ89"/>
      <c r="ALK89"/>
      <c r="ALL89"/>
      <c r="ALM89"/>
      <c r="ALN89"/>
      <c r="ALO89"/>
      <c r="ALP89"/>
      <c r="ALQ89"/>
      <c r="ALR89"/>
      <c r="ALS89"/>
      <c r="ALT89"/>
      <c r="ALU89"/>
      <c r="ALV89"/>
      <c r="ALW89"/>
      <c r="ALX89"/>
      <c r="ALY89"/>
      <c r="ALZ89"/>
      <c r="AMA89"/>
      <c r="AMB89"/>
      <c r="AMC89"/>
      <c r="AMD89"/>
      <c r="AME89"/>
      <c r="AMF89"/>
      <c r="AMG89"/>
      <c r="AMH89"/>
      <c r="AMI89"/>
      <c r="AMJ89"/>
    </row>
    <row r="90" spans="1:1024" ht="13.5" customHeight="1">
      <c r="A90"/>
      <c r="B90"/>
      <c r="C90"/>
      <c r="D90"/>
      <c r="E90"/>
      <c r="F90"/>
      <c r="G90"/>
      <c r="H90"/>
      <c r="I90"/>
      <c r="J90"/>
      <c r="K90"/>
      <c r="L90" s="52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  <c r="RM90"/>
      <c r="RN90"/>
      <c r="RO90"/>
      <c r="RP90"/>
      <c r="RQ90"/>
      <c r="RR90"/>
      <c r="RS90"/>
      <c r="RT90"/>
      <c r="RU90"/>
      <c r="RV90"/>
      <c r="RW90"/>
      <c r="RX90"/>
      <c r="RY90"/>
      <c r="RZ90"/>
      <c r="SA90"/>
      <c r="SB90"/>
      <c r="SC90"/>
      <c r="SD90"/>
      <c r="SE90"/>
      <c r="SF90"/>
      <c r="SG90"/>
      <c r="SH90"/>
      <c r="SI90"/>
      <c r="SJ90"/>
      <c r="SK90"/>
      <c r="SL90"/>
      <c r="SM90"/>
      <c r="SN90"/>
      <c r="SO90"/>
      <c r="SP90"/>
      <c r="SQ90"/>
      <c r="SR90"/>
      <c r="SS90"/>
      <c r="ST90"/>
      <c r="SU90"/>
      <c r="SV90"/>
      <c r="SW90"/>
      <c r="SX90"/>
      <c r="SY90"/>
      <c r="SZ90"/>
      <c r="TA90"/>
      <c r="TB90"/>
      <c r="TC90"/>
      <c r="TD90"/>
      <c r="TE90"/>
      <c r="TF90"/>
      <c r="TG90"/>
      <c r="TH90"/>
      <c r="TI90"/>
      <c r="TJ90"/>
      <c r="TK90"/>
      <c r="TL90"/>
      <c r="TM90"/>
      <c r="TN90"/>
      <c r="TO90"/>
      <c r="TP90"/>
      <c r="TQ90"/>
      <c r="TR90"/>
      <c r="TS90"/>
      <c r="TT90"/>
      <c r="TU90"/>
      <c r="TV90"/>
      <c r="TW90"/>
      <c r="TX90"/>
      <c r="TY90"/>
      <c r="TZ90"/>
      <c r="UA90"/>
      <c r="UB90"/>
      <c r="UC90"/>
      <c r="UD90"/>
      <c r="UE90"/>
      <c r="UF90"/>
      <c r="UG90"/>
      <c r="UH90"/>
      <c r="UI90"/>
      <c r="UJ90"/>
      <c r="UK90"/>
      <c r="UL90"/>
      <c r="UM90"/>
      <c r="UN90"/>
      <c r="UO90"/>
      <c r="UP90"/>
      <c r="UQ90"/>
      <c r="UR90"/>
      <c r="US90"/>
      <c r="UT90"/>
      <c r="UU90"/>
      <c r="UV90"/>
      <c r="UW90"/>
      <c r="UX90"/>
      <c r="UY90"/>
      <c r="UZ90"/>
      <c r="VA90"/>
      <c r="VB90"/>
      <c r="VC90"/>
      <c r="VD90"/>
      <c r="VE90"/>
      <c r="VF90"/>
      <c r="VG90"/>
      <c r="VH90"/>
      <c r="VI90"/>
      <c r="VJ90"/>
      <c r="VK90"/>
      <c r="VL90"/>
      <c r="VM90"/>
      <c r="VN90"/>
      <c r="VO90"/>
      <c r="VP90"/>
      <c r="VQ90"/>
      <c r="VR90"/>
      <c r="VS90"/>
      <c r="VT90"/>
      <c r="VU90"/>
      <c r="VV90"/>
      <c r="VW90"/>
      <c r="VX90"/>
      <c r="VY90"/>
      <c r="VZ90"/>
      <c r="WA90"/>
      <c r="WB90"/>
      <c r="WC90"/>
      <c r="WD90"/>
      <c r="WE90"/>
      <c r="WF90"/>
      <c r="WG90"/>
      <c r="WH90"/>
      <c r="WI90"/>
      <c r="WJ90"/>
      <c r="WK90"/>
      <c r="WL90"/>
      <c r="WM90"/>
      <c r="WN90"/>
      <c r="WO90"/>
      <c r="WP90"/>
      <c r="WQ90"/>
      <c r="WR90"/>
      <c r="WS90"/>
      <c r="WT90"/>
      <c r="WU90"/>
      <c r="WV90"/>
      <c r="WW90"/>
      <c r="WX90"/>
      <c r="WY90"/>
      <c r="WZ90"/>
      <c r="XA90"/>
      <c r="XB90"/>
      <c r="XC90"/>
      <c r="XD90"/>
      <c r="XE90"/>
      <c r="XF90"/>
      <c r="XG90"/>
      <c r="XH90"/>
      <c r="XI90"/>
      <c r="XJ90"/>
      <c r="XK90"/>
      <c r="XL90"/>
      <c r="XM90"/>
      <c r="XN90"/>
      <c r="XO90"/>
      <c r="XP90"/>
      <c r="XQ90"/>
      <c r="XR90"/>
      <c r="XS90"/>
      <c r="XT90"/>
      <c r="XU90"/>
      <c r="XV90"/>
      <c r="XW90"/>
      <c r="XX90"/>
      <c r="XY90"/>
      <c r="XZ90"/>
      <c r="YA90"/>
      <c r="YB90"/>
      <c r="YC90"/>
      <c r="YD90"/>
      <c r="YE90"/>
      <c r="YF90"/>
      <c r="YG90"/>
      <c r="YH90"/>
      <c r="YI90"/>
      <c r="YJ90"/>
      <c r="YK90"/>
      <c r="YL90"/>
      <c r="YM90"/>
      <c r="YN90"/>
      <c r="YO90"/>
      <c r="YP90"/>
      <c r="YQ90"/>
      <c r="YR90"/>
      <c r="YS90"/>
      <c r="YT90"/>
      <c r="YU90"/>
      <c r="YV90"/>
      <c r="YW90"/>
      <c r="YX90"/>
      <c r="YY90"/>
      <c r="YZ90"/>
      <c r="ZA90"/>
      <c r="ZB90"/>
      <c r="ZC90"/>
      <c r="ZD90"/>
      <c r="ZE90"/>
      <c r="ZF90"/>
      <c r="ZG90"/>
      <c r="ZH90"/>
      <c r="ZI90"/>
      <c r="ZJ90"/>
      <c r="ZK90"/>
      <c r="ZL90"/>
      <c r="ZM90"/>
      <c r="ZN90"/>
      <c r="ZO90"/>
      <c r="ZP90"/>
      <c r="ZQ90"/>
      <c r="ZR90"/>
      <c r="ZS90"/>
      <c r="ZT90"/>
      <c r="ZU90"/>
      <c r="ZV90"/>
      <c r="ZW90"/>
      <c r="ZX90"/>
      <c r="ZY90"/>
      <c r="ZZ90"/>
      <c r="AAA90"/>
      <c r="AAB90"/>
      <c r="AAC90"/>
      <c r="AAD90"/>
      <c r="AAE90"/>
      <c r="AAF90"/>
      <c r="AAG90"/>
      <c r="AAH90"/>
      <c r="AAI90"/>
      <c r="AAJ90"/>
      <c r="AAK90"/>
      <c r="AAL90"/>
      <c r="AAM90"/>
      <c r="AAN90"/>
      <c r="AAO90"/>
      <c r="AAP90"/>
      <c r="AAQ90"/>
      <c r="AAR90"/>
      <c r="AAS90"/>
      <c r="AAT90"/>
      <c r="AAU90"/>
      <c r="AAV90"/>
      <c r="AAW90"/>
      <c r="AAX90"/>
      <c r="AAY90"/>
      <c r="AAZ90"/>
      <c r="ABA90"/>
      <c r="ABB90"/>
      <c r="ABC90"/>
      <c r="ABD90"/>
      <c r="ABE90"/>
      <c r="ABF90"/>
      <c r="ABG90"/>
      <c r="ABH90"/>
      <c r="ABI90"/>
      <c r="ABJ90"/>
      <c r="ABK90"/>
      <c r="ABL90"/>
      <c r="ABM90"/>
      <c r="ABN90"/>
      <c r="ABO90"/>
      <c r="ABP90"/>
      <c r="ABQ90"/>
      <c r="ABR90"/>
      <c r="ABS90"/>
      <c r="ABT90"/>
      <c r="ABU90"/>
      <c r="ABV90"/>
      <c r="ABW90"/>
      <c r="ABX90"/>
      <c r="ABY90"/>
      <c r="ABZ90"/>
      <c r="ACA90"/>
      <c r="ACB90"/>
      <c r="ACC90"/>
      <c r="ACD90"/>
      <c r="ACE90"/>
      <c r="ACF90"/>
      <c r="ACG90"/>
      <c r="ACH90"/>
      <c r="ACI90"/>
      <c r="ACJ90"/>
      <c r="ACK90"/>
      <c r="ACL90"/>
      <c r="ACM90"/>
      <c r="ACN90"/>
      <c r="ACO90"/>
      <c r="ACP90"/>
      <c r="ACQ90"/>
      <c r="ACR90"/>
      <c r="ACS90"/>
      <c r="ACT90"/>
      <c r="ACU90"/>
      <c r="ACV90"/>
      <c r="ACW90"/>
      <c r="ACX90"/>
      <c r="ACY90"/>
      <c r="ACZ90"/>
      <c r="ADA90"/>
      <c r="ADB90"/>
      <c r="ADC90"/>
      <c r="ADD90"/>
      <c r="ADE90"/>
      <c r="ADF90"/>
      <c r="ADG90"/>
      <c r="ADH90"/>
      <c r="ADI90"/>
      <c r="ADJ90"/>
      <c r="ADK90"/>
      <c r="ADL90"/>
      <c r="ADM90"/>
      <c r="ADN90"/>
      <c r="ADO90"/>
      <c r="ADP90"/>
      <c r="ADQ90"/>
      <c r="ADR90"/>
      <c r="ADS90"/>
      <c r="ADT90"/>
      <c r="ADU90"/>
      <c r="ADV90"/>
      <c r="ADW90"/>
      <c r="ADX90"/>
      <c r="ADY90"/>
      <c r="ADZ90"/>
      <c r="AEA90"/>
      <c r="AEB90"/>
      <c r="AEC90"/>
      <c r="AED90"/>
      <c r="AEE90"/>
      <c r="AEF90"/>
      <c r="AEG90"/>
      <c r="AEH90"/>
      <c r="AEI90"/>
      <c r="AEJ90"/>
      <c r="AEK90"/>
      <c r="AEL90"/>
      <c r="AEM90"/>
      <c r="AEN90"/>
      <c r="AEO90"/>
      <c r="AEP90"/>
      <c r="AEQ90"/>
      <c r="AER90"/>
      <c r="AES90"/>
      <c r="AET90"/>
      <c r="AEU90"/>
      <c r="AEV90"/>
      <c r="AEW90"/>
      <c r="AEX90"/>
      <c r="AEY90"/>
      <c r="AEZ90"/>
      <c r="AFA90"/>
      <c r="AFB90"/>
      <c r="AFC90"/>
      <c r="AFD90"/>
      <c r="AFE90"/>
      <c r="AFF90"/>
      <c r="AFG90"/>
      <c r="AFH90"/>
      <c r="AFI90"/>
      <c r="AFJ90"/>
      <c r="AFK90"/>
      <c r="AFL90"/>
      <c r="AFM90"/>
      <c r="AFN90"/>
      <c r="AFO90"/>
      <c r="AFP90"/>
      <c r="AFQ90"/>
      <c r="AFR90"/>
      <c r="AFS90"/>
      <c r="AFT90"/>
      <c r="AFU90"/>
      <c r="AFV90"/>
      <c r="AFW90"/>
      <c r="AFX90"/>
      <c r="AFY90"/>
      <c r="AFZ90"/>
      <c r="AGA90"/>
      <c r="AGB90"/>
      <c r="AGC90"/>
      <c r="AGD90"/>
      <c r="AGE90"/>
      <c r="AGF90"/>
      <c r="AGG90"/>
      <c r="AGH90"/>
      <c r="AGI90"/>
      <c r="AGJ90"/>
      <c r="AGK90"/>
      <c r="AGL90"/>
      <c r="AGM90"/>
      <c r="AGN90"/>
      <c r="AGO90"/>
      <c r="AGP90"/>
      <c r="AGQ90"/>
      <c r="AGR90"/>
      <c r="AGS90"/>
      <c r="AGT90"/>
      <c r="AGU90"/>
      <c r="AGV90"/>
      <c r="AGW90"/>
      <c r="AGX90"/>
      <c r="AGY90"/>
      <c r="AGZ90"/>
      <c r="AHA90"/>
      <c r="AHB90"/>
      <c r="AHC90"/>
      <c r="AHD90"/>
      <c r="AHE90"/>
      <c r="AHF90"/>
      <c r="AHG90"/>
      <c r="AHH90"/>
      <c r="AHI90"/>
      <c r="AHJ90"/>
      <c r="AHK90"/>
      <c r="AHL90"/>
      <c r="AHM90"/>
      <c r="AHN90"/>
      <c r="AHO90"/>
      <c r="AHP90"/>
      <c r="AHQ90"/>
      <c r="AHR90"/>
      <c r="AHS90"/>
      <c r="AHT90"/>
      <c r="AHU90"/>
      <c r="AHV90"/>
      <c r="AHW90"/>
      <c r="AHX90"/>
      <c r="AHY90"/>
      <c r="AHZ90"/>
      <c r="AIA90"/>
      <c r="AIB90"/>
      <c r="AIC90"/>
      <c r="AID90"/>
      <c r="AIE90"/>
      <c r="AIF90"/>
      <c r="AIG90"/>
      <c r="AIH90"/>
      <c r="AII90"/>
      <c r="AIJ90"/>
      <c r="AIK90"/>
      <c r="AIL90"/>
      <c r="AIM90"/>
      <c r="AIN90"/>
      <c r="AIO90"/>
      <c r="AIP90"/>
      <c r="AIQ90"/>
      <c r="AIR90"/>
      <c r="AIS90"/>
      <c r="AIT90"/>
      <c r="AIU90"/>
      <c r="AIV90"/>
      <c r="AIW90"/>
      <c r="AIX90"/>
      <c r="AIY90"/>
      <c r="AIZ90"/>
      <c r="AJA90"/>
      <c r="AJB90"/>
      <c r="AJC90"/>
      <c r="AJD90"/>
      <c r="AJE90"/>
      <c r="AJF90"/>
      <c r="AJG90"/>
      <c r="AJH90"/>
      <c r="AJI90"/>
      <c r="AJJ90"/>
      <c r="AJK90"/>
      <c r="AJL90"/>
      <c r="AJM90"/>
      <c r="AJN90"/>
      <c r="AJO90"/>
      <c r="AJP90"/>
      <c r="AJQ90"/>
      <c r="AJR90"/>
      <c r="AJS90"/>
      <c r="AJT90"/>
      <c r="AJU90"/>
      <c r="AJV90"/>
      <c r="AJW90"/>
      <c r="AJX90"/>
      <c r="AJY90"/>
      <c r="AJZ90"/>
      <c r="AKA90"/>
      <c r="AKB90"/>
      <c r="AKC90"/>
      <c r="AKD90"/>
      <c r="AKE90"/>
      <c r="AKF90"/>
      <c r="AKG90"/>
      <c r="AKH90"/>
      <c r="AKI90"/>
      <c r="AKJ90"/>
      <c r="AKK90"/>
      <c r="AKL90"/>
      <c r="AKM90"/>
      <c r="AKN90"/>
      <c r="AKO90"/>
      <c r="AKP90"/>
      <c r="AKQ90"/>
      <c r="AKR90"/>
      <c r="AKS90"/>
      <c r="AKT90"/>
      <c r="AKU90"/>
      <c r="AKV90"/>
      <c r="AKW90"/>
      <c r="AKX90"/>
      <c r="AKY90"/>
      <c r="AKZ90"/>
      <c r="ALA90"/>
      <c r="ALB90"/>
      <c r="ALC90"/>
      <c r="ALD90"/>
      <c r="ALE90"/>
      <c r="ALF90"/>
      <c r="ALG90"/>
      <c r="ALH90"/>
      <c r="ALI90"/>
      <c r="ALJ90"/>
      <c r="ALK90"/>
      <c r="ALL90"/>
      <c r="ALM90"/>
      <c r="ALN90"/>
      <c r="ALO90"/>
      <c r="ALP90"/>
      <c r="ALQ90"/>
      <c r="ALR90"/>
      <c r="ALS90"/>
      <c r="ALT90"/>
      <c r="ALU90"/>
      <c r="ALV90"/>
      <c r="ALW90"/>
      <c r="ALX90"/>
      <c r="ALY90"/>
      <c r="ALZ90"/>
      <c r="AMA90"/>
      <c r="AMB90"/>
      <c r="AMC90"/>
      <c r="AMD90"/>
      <c r="AME90"/>
      <c r="AMF90"/>
      <c r="AMG90"/>
      <c r="AMH90"/>
      <c r="AMI90"/>
      <c r="AMJ90"/>
    </row>
    <row r="91" spans="1:1024" s="53" customFormat="1" ht="13.5" customHeight="1">
      <c r="C91" s="54" t="s">
        <v>135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1024" ht="13.5" customHeight="1">
      <c r="A92" s="53"/>
      <c r="B92" s="53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/>
      <c r="AC92"/>
      <c r="AD92"/>
    </row>
    <row r="93" spans="1:1024" ht="32.25" customHeight="1">
      <c r="A93" s="53"/>
      <c r="B93" s="53"/>
      <c r="C93" s="55">
        <v>44461</v>
      </c>
      <c r="D93" s="56"/>
      <c r="E93" s="56"/>
      <c r="F93" s="64" t="s">
        <v>136</v>
      </c>
      <c r="G93" s="64"/>
      <c r="H93" s="64"/>
      <c r="I93" s="64"/>
      <c r="J93" s="64"/>
      <c r="K93" s="57"/>
      <c r="L93" s="4"/>
      <c r="M93" s="4"/>
      <c r="N93" s="4"/>
      <c r="O93" s="58"/>
      <c r="P93" s="57"/>
      <c r="Q93" s="16"/>
      <c r="R93" s="16"/>
      <c r="S93" s="16"/>
      <c r="T93" s="16"/>
      <c r="U93" s="16"/>
      <c r="V93" s="3" t="s">
        <v>137</v>
      </c>
      <c r="W93" s="3"/>
      <c r="X93" s="3"/>
      <c r="Y93" s="3"/>
      <c r="Z93" s="3"/>
      <c r="AA93" s="3"/>
      <c r="AB93" s="3"/>
      <c r="AC93" s="59"/>
      <c r="AD93"/>
    </row>
    <row r="94" spans="1:1024" ht="13.5" customHeight="1">
      <c r="A94" s="53"/>
      <c r="B94" s="53"/>
      <c r="C94" s="60" t="s">
        <v>138</v>
      </c>
      <c r="D94" s="56"/>
      <c r="E94" s="56"/>
      <c r="F94" s="2" t="s">
        <v>139</v>
      </c>
      <c r="G94" s="2"/>
      <c r="H94" s="2"/>
      <c r="I94" s="2"/>
      <c r="J94" s="2"/>
      <c r="K94" s="16"/>
      <c r="L94" s="1" t="s">
        <v>140</v>
      </c>
      <c r="M94" s="1"/>
      <c r="N94" s="1"/>
      <c r="O94" s="57"/>
      <c r="P94" s="57"/>
      <c r="Q94" s="16"/>
      <c r="R94" s="16"/>
      <c r="S94" s="16"/>
      <c r="T94" s="16"/>
      <c r="U94" s="16"/>
      <c r="V94" s="2"/>
      <c r="W94" s="2"/>
      <c r="X94" s="2"/>
      <c r="Y94" s="2"/>
      <c r="Z94" s="2"/>
      <c r="AA94" s="2"/>
      <c r="AB94" s="2"/>
      <c r="AC94"/>
      <c r="AD94"/>
    </row>
    <row r="95" spans="1:1024" ht="13.5" customHeight="1">
      <c r="C95" s="61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1024" ht="13.5" customHeight="1">
      <c r="C96" s="54" t="s">
        <v>141</v>
      </c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3:30" ht="13.5" customHeight="1"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3:30" ht="42.75" customHeight="1">
      <c r="C98" s="55">
        <v>44461</v>
      </c>
      <c r="D98" s="56"/>
      <c r="E98" s="56"/>
      <c r="F98" s="65" t="s">
        <v>142</v>
      </c>
      <c r="G98" s="65"/>
      <c r="H98" s="65"/>
      <c r="I98" s="65"/>
      <c r="J98" s="65"/>
      <c r="K98" s="62"/>
      <c r="L98" s="4"/>
      <c r="M98" s="4"/>
      <c r="N98" s="4"/>
      <c r="O98" s="57"/>
      <c r="P98" s="57"/>
      <c r="Q98"/>
      <c r="R98"/>
      <c r="S98"/>
      <c r="T98"/>
      <c r="U98"/>
      <c r="V98" s="3" t="s">
        <v>143</v>
      </c>
      <c r="W98" s="3"/>
      <c r="X98" s="3"/>
      <c r="Y98" s="3"/>
      <c r="Z98" s="3"/>
      <c r="AA98" s="3"/>
      <c r="AB98" s="3"/>
      <c r="AC98"/>
      <c r="AD98"/>
    </row>
    <row r="99" spans="3:30">
      <c r="C99" s="60" t="s">
        <v>138</v>
      </c>
      <c r="D99" s="56"/>
      <c r="E99" s="56"/>
      <c r="F99" s="2" t="s">
        <v>139</v>
      </c>
      <c r="G99" s="2"/>
      <c r="H99" s="2"/>
      <c r="I99" s="2"/>
      <c r="J99" s="2"/>
      <c r="K99"/>
      <c r="L99" s="1" t="s">
        <v>140</v>
      </c>
      <c r="M99" s="1"/>
      <c r="N99" s="1"/>
      <c r="O99" s="57"/>
      <c r="P99" s="57"/>
      <c r="Q99"/>
      <c r="R99"/>
      <c r="S99"/>
      <c r="T99"/>
      <c r="U99"/>
      <c r="V99" s="2"/>
      <c r="W99" s="2"/>
      <c r="X99" s="2"/>
      <c r="Y99" s="2"/>
      <c r="Z99" s="2"/>
      <c r="AA99" s="2"/>
      <c r="AB99" s="2"/>
      <c r="AC99"/>
      <c r="AD99"/>
    </row>
    <row r="100" spans="3:30"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3:30"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3:30">
      <c r="C102" s="54" t="s">
        <v>144</v>
      </c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3:30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3:30"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</sheetData>
  <mergeCells count="42">
    <mergeCell ref="C104:AD104"/>
    <mergeCell ref="F98:J98"/>
    <mergeCell ref="L98:N98"/>
    <mergeCell ref="V98:AB98"/>
    <mergeCell ref="F99:J99"/>
    <mergeCell ref="L99:N99"/>
    <mergeCell ref="V99:AB99"/>
    <mergeCell ref="C84:M84"/>
    <mergeCell ref="F93:J93"/>
    <mergeCell ref="L93:N93"/>
    <mergeCell ref="V93:AB93"/>
    <mergeCell ref="F94:J94"/>
    <mergeCell ref="L94:N94"/>
    <mergeCell ref="V94:AB94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mPenkova</cp:lastModifiedBy>
  <cp:revision>3</cp:revision>
  <cp:lastPrinted>2019-10-25T15:15:52Z</cp:lastPrinted>
  <dcterms:created xsi:type="dcterms:W3CDTF">1996-10-08T23:32:33Z</dcterms:created>
  <dcterms:modified xsi:type="dcterms:W3CDTF">2021-09-22T07:05:08Z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